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C:\Users\rafael.siqueira\Desktop\"/>
    </mc:Choice>
  </mc:AlternateContent>
  <xr:revisionPtr revIDLastSave="0" documentId="8_{E41B4A4E-6D8E-4A5C-B5FA-4573AA2D250B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RELATÓRIO DOS CURSOS PRESENCIAI" sheetId="1" r:id="rId1"/>
    <sheet name="RELATÓRIO DOS CURSOS EADAO VIVO" sheetId="2" r:id="rId2"/>
    <sheet name="TOTAL INVESTIDO - CURSOS PRESEN" sheetId="3" r:id="rId3"/>
    <sheet name="RELATÓRIO FINAL" sheetId="4" r:id="rId4"/>
    <sheet name="Cópia de TOTAL INVESTIDO - CURS" sheetId="5" state="hidden" r:id="rId5"/>
    <sheet name="RASCUNHO - RELATÓRIO FINAL" sheetId="6" state="hidden" r:id="rId6"/>
  </sheets>
  <definedNames>
    <definedName name="Print_Area" localSheetId="4">'Cópia de TOTAL INVESTIDO - CURS'!$A$2:$M$38</definedName>
    <definedName name="Print_Area" localSheetId="5">'RASCUNHO - RELATÓRIO FINAL'!$A$1:$M$214</definedName>
    <definedName name="Print_Area" localSheetId="1">'RELATÓRIO DOS CURSOS EADAO VIVO'!$A$2:$T$33</definedName>
    <definedName name="Print_Area" localSheetId="0">'RELATÓRIO DOS CURSOS PRESENCIAI'!$A$2:$M$26</definedName>
    <definedName name="Print_Area" localSheetId="3">'RELATÓRIO FINAL'!$A$8:$M$57</definedName>
    <definedName name="Print_Area" localSheetId="2">'TOTAL INVESTIDO - CURSOS PRESEN'!$A$2:$M$29</definedName>
  </definedName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31" i="6" l="1"/>
  <c r="G231" i="6" s="1"/>
  <c r="C231" i="6"/>
  <c r="F231" i="6" s="1"/>
  <c r="B170" i="6"/>
  <c r="B169" i="6"/>
  <c r="B168" i="6"/>
  <c r="B167" i="6"/>
  <c r="B166" i="6"/>
  <c r="B165" i="6"/>
  <c r="B164" i="6"/>
  <c r="B163" i="6"/>
  <c r="B162" i="6"/>
  <c r="B161" i="6"/>
  <c r="B160" i="6"/>
  <c r="B159" i="6"/>
  <c r="B158" i="6"/>
  <c r="B157" i="6"/>
  <c r="B156" i="6"/>
  <c r="B155" i="6"/>
  <c r="B154" i="6"/>
  <c r="B153" i="6"/>
  <c r="B152" i="6"/>
  <c r="B151" i="6"/>
  <c r="B150" i="6"/>
  <c r="B121" i="6"/>
  <c r="B120" i="6"/>
  <c r="B119" i="6"/>
  <c r="B118" i="6"/>
  <c r="B117" i="6"/>
  <c r="B116" i="6"/>
  <c r="B115" i="6"/>
  <c r="B114" i="6"/>
  <c r="B113" i="6"/>
  <c r="B112" i="6"/>
  <c r="B111" i="6"/>
  <c r="B110" i="6"/>
  <c r="B109" i="6"/>
  <c r="B108" i="6"/>
  <c r="B107" i="6"/>
  <c r="B69" i="6"/>
  <c r="B68" i="6"/>
  <c r="B67" i="6"/>
  <c r="B66" i="6"/>
  <c r="B65" i="6"/>
  <c r="B64" i="6"/>
  <c r="B63" i="6"/>
  <c r="B62" i="6"/>
  <c r="B61" i="6"/>
  <c r="E55" i="6"/>
  <c r="B55" i="6"/>
  <c r="E54" i="6"/>
  <c r="B54" i="6"/>
  <c r="E53" i="6"/>
  <c r="B53" i="6"/>
  <c r="E52" i="6"/>
  <c r="B52" i="6"/>
  <c r="E51" i="6"/>
  <c r="B51" i="6"/>
  <c r="E50" i="6"/>
  <c r="B50" i="6"/>
  <c r="E49" i="6"/>
  <c r="B49" i="6"/>
  <c r="E48" i="6"/>
  <c r="B48" i="6"/>
  <c r="E47" i="6"/>
  <c r="B47" i="6"/>
  <c r="E46" i="6"/>
  <c r="B46" i="6"/>
  <c r="E45" i="6"/>
  <c r="B45" i="6"/>
  <c r="E44" i="6"/>
  <c r="B44" i="6"/>
  <c r="E43" i="6"/>
  <c r="B43" i="6"/>
  <c r="E42" i="6"/>
  <c r="B42" i="6"/>
  <c r="E41" i="6"/>
  <c r="B41" i="6"/>
  <c r="E40" i="6"/>
  <c r="B40" i="6"/>
  <c r="E39" i="6"/>
  <c r="B39" i="6"/>
  <c r="E38" i="6"/>
  <c r="B38" i="6"/>
  <c r="E37" i="6"/>
  <c r="B37" i="6"/>
  <c r="E36" i="6"/>
  <c r="B36" i="6"/>
  <c r="E35" i="6"/>
  <c r="B35" i="6"/>
  <c r="E34" i="6"/>
  <c r="B34" i="6"/>
  <c r="E33" i="6"/>
  <c r="B33" i="6"/>
  <c r="E32" i="6"/>
  <c r="B32" i="6"/>
  <c r="E31" i="6"/>
  <c r="B31" i="6"/>
  <c r="E30" i="6"/>
  <c r="B30" i="6"/>
  <c r="E29" i="6"/>
  <c r="B29" i="6"/>
  <c r="E28" i="6"/>
  <c r="B28" i="6"/>
  <c r="E27" i="6"/>
  <c r="B27" i="6"/>
  <c r="E26" i="6"/>
  <c r="B26" i="6"/>
  <c r="E25" i="6"/>
  <c r="B25" i="6"/>
  <c r="E24" i="6"/>
  <c r="B24" i="6"/>
  <c r="E23" i="6"/>
  <c r="B23" i="6"/>
  <c r="E22" i="6"/>
  <c r="B22" i="6"/>
  <c r="E21" i="6"/>
  <c r="B21" i="6"/>
  <c r="E20" i="6"/>
  <c r="B20" i="6"/>
  <c r="E19" i="6"/>
  <c r="B19" i="6"/>
  <c r="F18" i="6"/>
  <c r="E18" i="6"/>
  <c r="C18" i="6"/>
  <c r="B18" i="6"/>
  <c r="F17" i="6"/>
  <c r="E17" i="6"/>
  <c r="C17" i="6"/>
  <c r="B17" i="6"/>
  <c r="F16" i="6"/>
  <c r="E16" i="6"/>
  <c r="C16" i="6"/>
  <c r="B16" i="6"/>
  <c r="F15" i="6"/>
  <c r="E15" i="6"/>
  <c r="C15" i="6"/>
  <c r="B15" i="6"/>
  <c r="F14" i="6"/>
  <c r="E14" i="6"/>
  <c r="C14" i="6"/>
  <c r="B14" i="6"/>
  <c r="F13" i="6"/>
  <c r="E13" i="6"/>
  <c r="C13" i="6"/>
  <c r="B13" i="6"/>
  <c r="F12" i="6"/>
  <c r="E12" i="6"/>
  <c r="C12" i="6"/>
  <c r="B12" i="6"/>
  <c r="F11" i="6"/>
  <c r="E11" i="6"/>
  <c r="C11" i="6"/>
  <c r="B11" i="6"/>
  <c r="F10" i="6"/>
  <c r="E10" i="6"/>
  <c r="C10" i="6"/>
  <c r="B10" i="6"/>
  <c r="T150" i="5"/>
  <c r="N150" i="5"/>
  <c r="P69" i="2"/>
  <c r="L69" i="2"/>
  <c r="C31" i="4" s="1"/>
  <c r="V68" i="2"/>
  <c r="U68" i="2"/>
  <c r="U69" i="2" s="1"/>
  <c r="C37" i="4" s="1"/>
  <c r="T68" i="2"/>
  <c r="S68" i="2"/>
  <c r="R68" i="2"/>
  <c r="Q68" i="2"/>
  <c r="P68" i="2"/>
  <c r="O68" i="2"/>
  <c r="N68" i="2"/>
  <c r="M68" i="2"/>
  <c r="L68" i="2"/>
  <c r="K68" i="2"/>
  <c r="J68" i="2"/>
  <c r="I68" i="2"/>
  <c r="H68" i="2"/>
  <c r="G68" i="2"/>
  <c r="G69" i="2" s="1"/>
  <c r="C25" i="4" s="1"/>
  <c r="F68" i="2"/>
  <c r="E68" i="2"/>
  <c r="D68" i="2"/>
  <c r="C68" i="2"/>
  <c r="W68" i="2" s="1"/>
  <c r="W67" i="2"/>
  <c r="W66" i="2"/>
  <c r="W65" i="2"/>
  <c r="W64" i="2"/>
  <c r="W63" i="2"/>
  <c r="W62" i="2"/>
  <c r="W61" i="2"/>
  <c r="W60" i="2"/>
  <c r="W59" i="2"/>
  <c r="W58" i="2"/>
  <c r="W57" i="2"/>
  <c r="W56" i="2"/>
  <c r="W55" i="2"/>
  <c r="W54" i="2"/>
  <c r="W53" i="2"/>
  <c r="W52" i="2"/>
  <c r="W51" i="2"/>
  <c r="W50" i="2"/>
  <c r="W49" i="2"/>
  <c r="W48" i="2"/>
  <c r="W47" i="2"/>
  <c r="W46" i="2"/>
  <c r="W45" i="2"/>
  <c r="W44" i="2"/>
  <c r="W43" i="2"/>
  <c r="W42" i="2"/>
  <c r="W41" i="2"/>
  <c r="W40" i="2"/>
  <c r="W39" i="2"/>
  <c r="W38" i="2"/>
  <c r="W37" i="2"/>
  <c r="W53" i="1"/>
  <c r="S53" i="1"/>
  <c r="R53" i="1"/>
  <c r="P53" i="1"/>
  <c r="O53" i="1"/>
  <c r="N53" i="1"/>
  <c r="N54" i="1" s="1"/>
  <c r="C30" i="4" s="1"/>
  <c r="K53" i="1"/>
  <c r="G53" i="1"/>
  <c r="F53" i="1"/>
  <c r="D53" i="1"/>
  <c r="C53" i="1"/>
  <c r="C54" i="1" s="1"/>
  <c r="C17" i="4" s="1"/>
  <c r="Z52" i="1"/>
  <c r="Z51" i="1"/>
  <c r="Z50" i="1"/>
  <c r="Z49" i="1"/>
  <c r="Z48" i="1"/>
  <c r="Z46" i="1"/>
  <c r="X44" i="1"/>
  <c r="X45" i="1" s="1"/>
  <c r="M44" i="1"/>
  <c r="H44" i="1"/>
  <c r="H45" i="1" s="1"/>
  <c r="Y43" i="1"/>
  <c r="Y53" i="1" s="1"/>
  <c r="X43" i="1"/>
  <c r="X53" i="1" s="1"/>
  <c r="W43" i="1"/>
  <c r="V43" i="1"/>
  <c r="U43" i="1"/>
  <c r="T43" i="1"/>
  <c r="T44" i="1" s="1"/>
  <c r="S43" i="1"/>
  <c r="R43" i="1"/>
  <c r="Q43" i="1"/>
  <c r="Q53" i="1" s="1"/>
  <c r="P43" i="1"/>
  <c r="O43" i="1"/>
  <c r="O44" i="1" s="1"/>
  <c r="N43" i="1"/>
  <c r="M43" i="1"/>
  <c r="M53" i="1" s="1"/>
  <c r="L43" i="1"/>
  <c r="L44" i="1" s="1"/>
  <c r="K43" i="1"/>
  <c r="J43" i="1"/>
  <c r="I43" i="1"/>
  <c r="H43" i="1"/>
  <c r="H47" i="1" s="1"/>
  <c r="G43" i="1"/>
  <c r="F43" i="1"/>
  <c r="E43" i="1"/>
  <c r="E53" i="1" s="1"/>
  <c r="D43" i="1"/>
  <c r="C43" i="1"/>
  <c r="C44" i="1" s="1"/>
  <c r="Z42" i="1"/>
  <c r="Z41" i="1"/>
  <c r="Z40" i="1"/>
  <c r="Z39" i="1"/>
  <c r="Z38" i="1"/>
  <c r="Z37" i="1"/>
  <c r="Z36" i="1"/>
  <c r="Z35" i="1"/>
  <c r="Z34" i="1"/>
  <c r="Z33" i="1"/>
  <c r="Z32" i="1"/>
  <c r="Z31" i="1"/>
  <c r="Z30" i="1"/>
  <c r="Z29" i="1"/>
  <c r="Z53" i="1" l="1"/>
  <c r="W54" i="1"/>
  <c r="C36" i="4" s="1"/>
  <c r="R47" i="1"/>
  <c r="W45" i="1"/>
  <c r="Z44" i="1"/>
  <c r="M45" i="1"/>
  <c r="Z43" i="1"/>
  <c r="N44" i="1"/>
  <c r="M47" i="1"/>
  <c r="Y47" i="1"/>
  <c r="H53" i="1"/>
  <c r="H54" i="1" s="1"/>
  <c r="C24" i="4" s="1"/>
  <c r="T53" i="1"/>
  <c r="Y44" i="1"/>
  <c r="C45" i="1"/>
  <c r="Z45" i="1" s="1"/>
  <c r="U53" i="1"/>
  <c r="D44" i="1"/>
  <c r="P44" i="1"/>
  <c r="P45" i="1" s="1"/>
  <c r="C47" i="1"/>
  <c r="O47" i="1"/>
  <c r="J53" i="1"/>
  <c r="V53" i="1"/>
  <c r="S54" i="1" s="1"/>
  <c r="C42" i="4" s="1"/>
  <c r="T45" i="1"/>
  <c r="T47" i="1" s="1"/>
  <c r="U44" i="1"/>
  <c r="U45" i="1" s="1"/>
  <c r="I53" i="1"/>
  <c r="E44" i="1"/>
  <c r="E45" i="1" s="1"/>
  <c r="E47" i="1" s="1"/>
  <c r="L45" i="1"/>
  <c r="L47" i="1" s="1"/>
  <c r="X47" i="1"/>
  <c r="O45" i="1"/>
  <c r="Q44" i="1"/>
  <c r="Q47" i="1" s="1"/>
  <c r="Q45" i="1"/>
  <c r="F45" i="1"/>
  <c r="C69" i="2"/>
  <c r="I44" i="1"/>
  <c r="Y45" i="1"/>
  <c r="F44" i="1"/>
  <c r="F47" i="1" s="1"/>
  <c r="R44" i="1"/>
  <c r="R45" i="1"/>
  <c r="L53" i="1"/>
  <c r="G44" i="1"/>
  <c r="S44" i="1"/>
  <c r="J44" i="1"/>
  <c r="V44" i="1"/>
  <c r="V45" i="1" s="1"/>
  <c r="K44" i="1"/>
  <c r="K45" i="1" s="1"/>
  <c r="W44" i="1"/>
  <c r="I47" i="1" l="1"/>
  <c r="J47" i="1"/>
  <c r="U47" i="1"/>
  <c r="Z47" i="1"/>
  <c r="D45" i="1"/>
  <c r="D47" i="1" s="1"/>
  <c r="C18" i="4"/>
  <c r="C43" i="4"/>
  <c r="N47" i="1"/>
  <c r="I45" i="1"/>
  <c r="G45" i="1"/>
  <c r="G47" i="1" s="1"/>
  <c r="V47" i="1"/>
  <c r="S47" i="1"/>
  <c r="N45" i="1"/>
  <c r="P47" i="1"/>
  <c r="W47" i="1"/>
  <c r="K47" i="1"/>
  <c r="S45" i="1"/>
  <c r="J45" i="1"/>
</calcChain>
</file>

<file path=xl/sharedStrings.xml><?xml version="1.0" encoding="utf-8"?>
<sst xmlns="http://schemas.openxmlformats.org/spreadsheetml/2006/main" count="1405" uniqueCount="435">
  <si>
    <t xml:space="preserve">                             SECRETARIA DE ADMINISTRAÇÃO</t>
  </si>
  <si>
    <t xml:space="preserve">                             SECRETARIA EXECUTIVA DE GESTÃO DE PESSOAS</t>
  </si>
  <si>
    <t>ESCOLA DE GOVERNO DA PREFEITURA DA CIDADE DO RECIFE</t>
  </si>
  <si>
    <t>RELATÓRIO DOS CURSOS PRESENCIAIS - 2026</t>
  </si>
  <si>
    <t>Relação de Cursos Presenciais  Ministrados em 2026</t>
  </si>
  <si>
    <t>PRIMEIRO TRIMESTRE</t>
  </si>
  <si>
    <t>SEGUNDO TRIMESTRE</t>
  </si>
  <si>
    <r>
      <rPr>
        <sz val="11"/>
        <color rgb="FF000000"/>
        <rFont val="Calibri"/>
      </rPr>
      <t xml:space="preserve">Redação Administrativa Eficaz - Presencial - </t>
    </r>
    <r>
      <rPr>
        <sz val="11"/>
        <color rgb="FF000000"/>
        <rFont val="Calibri"/>
      </rPr>
      <t>MARÇO</t>
    </r>
    <r>
      <rPr>
        <sz val="11"/>
        <color rgb="FF000000"/>
        <rFont val="Calibri"/>
      </rPr>
      <t>/2026</t>
    </r>
  </si>
  <si>
    <t>Inteligência Emocional - Presencial - ABRIL/2026</t>
  </si>
  <si>
    <r>
      <rPr>
        <sz val="10"/>
        <color rgb="FF000000"/>
        <rFont val="Calibri"/>
        <scheme val="minor"/>
      </rPr>
      <t xml:space="preserve">Língua Brasileira de Sinais - LIBRAS Básico - Presencial - </t>
    </r>
    <r>
      <rPr>
        <sz val="10"/>
        <color rgb="FF000000"/>
        <rFont val="Calibri"/>
        <scheme val="minor"/>
      </rPr>
      <t>MARÇO</t>
    </r>
    <r>
      <rPr>
        <sz val="10"/>
        <color rgb="FF000000"/>
        <rFont val="Calibri"/>
        <scheme val="minor"/>
      </rPr>
      <t>/2026</t>
    </r>
  </si>
  <si>
    <t>Noções básicas para elaboração de Estudo Técnico Preliminar - ETP - Presencial - ABRIL/2026</t>
  </si>
  <si>
    <r>
      <rPr>
        <sz val="10"/>
        <color rgb="FF000000"/>
        <rFont val="Arial"/>
      </rPr>
      <t xml:space="preserve">Lidera Recife - Do Conhecimento a Prática - </t>
    </r>
    <r>
      <rPr>
        <sz val="10"/>
        <color rgb="FF000000"/>
        <rFont val="Arial"/>
      </rPr>
      <t>EMLURB - MARÇO/2026</t>
    </r>
  </si>
  <si>
    <t>Atender sem Barreiras: Diversidade, Inclusão e Humanização no Serviço Público - Presencial - ABRIL/2026</t>
  </si>
  <si>
    <t>Técnicas de Comunicação e Oratória: Falando com Impacto e Clareza - Presencial - MARÇO/2026</t>
  </si>
  <si>
    <t>Lidera Recife: Inteligência Artificial Voltada a Ferramentas Gerenciais (SEDEC) - Presencial</t>
  </si>
  <si>
    <t>Lidera Recife: Do Conhecimento a Prática (SEDEC) - Presencial - MARÇO/2026- Presencial</t>
  </si>
  <si>
    <t>Saúde Mental no Serviço Público - Presencial - MAIO/2026</t>
  </si>
  <si>
    <t>Trilha de Liderança - Turma 1 - Presencial - ABRIL e MAIO/2026</t>
  </si>
  <si>
    <t>Ética e Gestão de Conflitos com Foco no Propósito - Presencial - MAIO/2026</t>
  </si>
  <si>
    <t>Programa de Desenvolvimento de Lideranças- CGM - Módulos I e II - Presencial</t>
  </si>
  <si>
    <t>Inglês Básico - Presencial - JUNHO/2026</t>
  </si>
  <si>
    <t>Programa de Preparação para Aposentadoria (PPA) - Presencial - JUNHO/2026</t>
  </si>
  <si>
    <t>Língua Brasileira de Sinais - LIBRAS (Módulo Intermediário) - Presencial - JUNHO/2026</t>
  </si>
  <si>
    <t>Primeiros Socorros - Presencial - JUNHO/2026</t>
  </si>
  <si>
    <t>Formação de Coordenadores de Curso da EGPCR</t>
  </si>
  <si>
    <t>Programa de Desenvolvimento de Liderança - SAS - Turma 1 - Módulo II</t>
  </si>
  <si>
    <t>Programa de Desenvolvimento de Liderança - SAS - Turma 2 - Módulo I</t>
  </si>
  <si>
    <t>CATEGORIAS DE AVALIAÇÃO</t>
  </si>
  <si>
    <t>COMPONENTE CURRICULAR</t>
  </si>
  <si>
    <t>INSTRUTORIA</t>
  </si>
  <si>
    <t>COORDENAÇÃO</t>
  </si>
  <si>
    <t>AUTOAVALIAÇÃO</t>
  </si>
  <si>
    <t>INFRAESTRUTURA</t>
  </si>
  <si>
    <t>MÉDIA DO CURSO</t>
  </si>
  <si>
    <t>CURSOS</t>
  </si>
  <si>
    <t>Alcance dos objetivos propostos</t>
  </si>
  <si>
    <t>Carga Horária</t>
  </si>
  <si>
    <t>Aplicabilidade no Trabalho</t>
  </si>
  <si>
    <t>Atendimento das expectativas</t>
  </si>
  <si>
    <t>Qualidade do material apresentado</t>
  </si>
  <si>
    <t>Domínio do Conteúdo</t>
  </si>
  <si>
    <t>Didática</t>
  </si>
  <si>
    <t>Competência na solução e esclarecimento de dúvidas</t>
  </si>
  <si>
    <t>Relacionamento e Interação</t>
  </si>
  <si>
    <t>Pontualidade</t>
  </si>
  <si>
    <t>Administração do Tempo</t>
  </si>
  <si>
    <t xml:space="preserve">Orientações sobre curso </t>
  </si>
  <si>
    <t>Assiduidade</t>
  </si>
  <si>
    <t>Monitoramento da frequência e horário do instrutor  e dos treinandos</t>
  </si>
  <si>
    <t>Competência na solução de problemas e esclarecimento de dúvidas relacionadas ao curso</t>
  </si>
  <si>
    <t>Absorção do conteúdo</t>
  </si>
  <si>
    <t>Participação</t>
  </si>
  <si>
    <t>Equipamentos</t>
  </si>
  <si>
    <t>Acomodação</t>
  </si>
  <si>
    <t>Local do Evento</t>
  </si>
  <si>
    <t>MARÇO</t>
  </si>
  <si>
    <t>Redação Administrativa Eficaz - Presencial - MARÇO/2026</t>
  </si>
  <si>
    <t>Língua Brasileira de Sinais - LIBRAS Básico - Presencial - MARÇO/2026</t>
  </si>
  <si>
    <t>Lidera Recife - Do Conhecimento a Prática (EMLURB) - Presenncial - MARÇO/2026</t>
  </si>
  <si>
    <t>Lidera Recife: Do Conhecimento a Prática (SEDEC) - Presencial - MARÇO/2026</t>
  </si>
  <si>
    <t>ABRIL</t>
  </si>
  <si>
    <t>Lidera Recife: Gestão das Emoções (EMLURB) - Presencial</t>
  </si>
  <si>
    <t>Trilha de Liderança - Turma 1 (MOD I e II) - Presencial</t>
  </si>
  <si>
    <t>MAIO</t>
  </si>
  <si>
    <t>TEA no Setor Público: Compreensão e Combate ao Capacitismo - Presencial - MAIO/2026</t>
  </si>
  <si>
    <t>Lidera Recife: Comunicação Assertiva, Intersetorial e não Violenta (EMLURB) - Presencial</t>
  </si>
  <si>
    <t>JUNHO</t>
  </si>
  <si>
    <t>MÉDIA POR ITEM</t>
  </si>
  <si>
    <t>MÉDIA GERAL POR CATEGORIA</t>
  </si>
  <si>
    <t>SECRETARIA DE ADMINISTRAÇÃO</t>
  </si>
  <si>
    <t>SECRETARIA EXECUTIVA DE GESTÃO DE PESSOAS</t>
  </si>
  <si>
    <t>RELATÓRIO DOS CURSOS EAD/AO VIVO - 2026</t>
  </si>
  <si>
    <t>Relação de Cursos EAD/Ao Vivo Ministrados em 2026</t>
  </si>
  <si>
    <t>Primeira Infância e Paternidade Responsável - Turma 01 - (Online Ao Vivo no Google Meet) - FEVEREIRO/2026</t>
  </si>
  <si>
    <t>Google Workspace - Online/Ao vivo - ABRIL/2026</t>
  </si>
  <si>
    <t>SEI no dia a dia - Sistema Eletrônico de Informação (Online Ao Vivo) - MARÇO/2026</t>
  </si>
  <si>
    <t>SEI no dia a dia - Sistema Eletrônico de Informação (Online Ao Vivo) - Turma 02 - ABRIL/2026</t>
  </si>
  <si>
    <t>Segurança da Informação e Proteção de Dados - Online/Ao vivo/Google Meet - MARÇO/2026</t>
  </si>
  <si>
    <t>Excel Avançado - EaD - ABRIL/2026</t>
  </si>
  <si>
    <t>Introdução ao Power BI - EaD - MARÇO/2026</t>
  </si>
  <si>
    <t>Design Thinking - EaD - ABRIL/2026</t>
  </si>
  <si>
    <t>Noções Gerais Sobre a Nova Lei de Licitações - EaD - MARÇO/2026</t>
  </si>
  <si>
    <t>Introdução à Modelagem de Processos com BPMN - EaD</t>
  </si>
  <si>
    <t>Excel Intermediário - EaD - MARÇO/2026</t>
  </si>
  <si>
    <t>Metodologias Ágeis - EaD - ABRIL/2026</t>
  </si>
  <si>
    <t>Introdução ao Orçamento Público - EaD - MARÇO/2026</t>
  </si>
  <si>
    <t>Elaboração de Termo de Referência - EaD - ABRIL/2026</t>
  </si>
  <si>
    <t>Gestão e Fiscalização de Contratos - EaD - MARÇO/2026</t>
  </si>
  <si>
    <t>SEI no dia a dia - Sistema Eletrônico de Informação - (Online Ao Vivo) - Turma 3 - MAIO/2026</t>
  </si>
  <si>
    <t>Introdução à Inteligência Artificial - EaD - MARÇO/2026</t>
  </si>
  <si>
    <t>Introdução à Programação com Python - EaD - MAIO/2026</t>
  </si>
  <si>
    <t>Gestão do Tempo e Produtividade com o Auxílio da Tecnologia - EaD - MAIO/2026</t>
  </si>
  <si>
    <t>Excel Básico - EaD - MAIO/2026</t>
  </si>
  <si>
    <t>Construção e Monitoramento de Indicadores - EaD - MAIO/2026</t>
  </si>
  <si>
    <t>Introdução à Modelagem de Processos com BPMN - EaD - MAIO/2026</t>
  </si>
  <si>
    <t xml:space="preserve"> </t>
  </si>
  <si>
    <t>Primeira Infância e Paternidade Responsável - Turma 02 - (Online Ao Vivo no Google Meet) - MAIO/2026</t>
  </si>
  <si>
    <t>SEI no dia a dia - Sistema Eletrônico de Informação - (Online Ao Vivo) - Turma 4 - JUNHO/2026</t>
  </si>
  <si>
    <t>Gestão e Fiscalização de Contratos - EaD - Turma 2 - JUNHO/2026</t>
  </si>
  <si>
    <t>Introdução ao Power BI - EaD - Turma 2 - JUNHO/2026</t>
  </si>
  <si>
    <t>Noções Gerais Sobre a Nova Lei de Licitações - EaD - Turma 2 - JUNHO/2026</t>
  </si>
  <si>
    <t>Controle na Administração Pública - EaD - JUNHO/2026</t>
  </si>
  <si>
    <t>Introdução à Lei Geral de Proteção de Dados - LGPD - EaD - JUNHO/2026</t>
  </si>
  <si>
    <t>Design Thinking - EaD - Turma 2 - JUNHO/2026</t>
  </si>
  <si>
    <t>Excel Intermediário - EaD - Turma 2 - JUNHO/2026</t>
  </si>
  <si>
    <t>AUTOAVLIAÇÃO</t>
  </si>
  <si>
    <t>Como você avalia sua participação no curso?</t>
  </si>
  <si>
    <t>Como você avalia sua interação com os outros participantes do curso (Instrutoria, Coordenação e Colegas)?</t>
  </si>
  <si>
    <t>Como você avalia seu interesse em concluir o curso?</t>
  </si>
  <si>
    <t>Como você avalia a absorção do conteúdo?</t>
  </si>
  <si>
    <t>Qualidade do material didático utilizado.</t>
  </si>
  <si>
    <t>Clareza e competência ao responder dúvidas.</t>
  </si>
  <si>
    <t>Diversificação das atividades e recursos utilizados.</t>
  </si>
  <si>
    <t>Interação com os treinandos.</t>
  </si>
  <si>
    <t>Domínio do conteúdo.</t>
  </si>
  <si>
    <t>Resolução de problemas relacionados a utilização e acesso à plataforma.</t>
  </si>
  <si>
    <t>Interação com os treinandos referente a assuntos de competência da Coordenação.</t>
  </si>
  <si>
    <t>Contato e apoio à conclusão do curso.</t>
  </si>
  <si>
    <t>Acompanhamento das atividades.</t>
  </si>
  <si>
    <t>Duração do curso.</t>
  </si>
  <si>
    <t>Aplicabilidade no cotidiano do trabalho atual.</t>
  </si>
  <si>
    <t>Estrutura do curso e sequenciamento das atividades.</t>
  </si>
  <si>
    <t>Alcance das Expectativas.</t>
  </si>
  <si>
    <t>Atribua uma nota geral ao curso.</t>
  </si>
  <si>
    <t>Acesso à ferramenta Google Meet</t>
  </si>
  <si>
    <t xml:space="preserve">Recursos disponíveis no Google Meet </t>
  </si>
  <si>
    <t>Fevereiro</t>
  </si>
  <si>
    <t xml:space="preserve">Introdução à Modelagem de Processos com BPMN - EaD </t>
  </si>
  <si>
    <t>SECRETARIA DE PLANEJAMENTO, GESTÃO E TRANSFORMAÇÃO DIGITAL</t>
  </si>
  <si>
    <t>RELATÓRIO FINANCEIROS DOS CURSOS PRESENCIAIS/EAD/AO VIVO - 2026</t>
  </si>
  <si>
    <t>Janeiro/26</t>
  </si>
  <si>
    <t>CURSO</t>
  </si>
  <si>
    <t>PARTICIPANTES</t>
  </si>
  <si>
    <t>CONCLUINTES</t>
  </si>
  <si>
    <t>EVASÃO</t>
  </si>
  <si>
    <t xml:space="preserve">CARGA HORÁRIA </t>
  </si>
  <si>
    <t>INSTRUTÓRIA</t>
  </si>
  <si>
    <t>INVESTIMENTO</t>
  </si>
  <si>
    <t>NÃO HOUVE OFERTA DE CURSOS NESTE MÊS</t>
  </si>
  <si>
    <t>n/a</t>
  </si>
  <si>
    <t>Fevereiro/26</t>
  </si>
  <si>
    <t>Primeira Infância e Paternidade Responsável - Turma 1 - Online/Ao Vivo</t>
  </si>
  <si>
    <t>08h/a</t>
  </si>
  <si>
    <t>R$ 280,00</t>
  </si>
  <si>
    <t>R$ 560,00</t>
  </si>
  <si>
    <t>R$ 840,00</t>
  </si>
  <si>
    <t>Total: 01</t>
  </si>
  <si>
    <t>Março/26</t>
  </si>
  <si>
    <t>Introdução à Inteligência Artificial - Turma 1 - EAD</t>
  </si>
  <si>
    <t>20h/a</t>
  </si>
  <si>
    <t>R$ 700,00</t>
  </si>
  <si>
    <t>R$ 1.400,00</t>
  </si>
  <si>
    <t>R$ 2.100,00</t>
  </si>
  <si>
    <t>Noções Gerais sobre a Nova Lei de Licitações - Turma 1 - EAD</t>
  </si>
  <si>
    <t>Excel Intermediário - Turma 1 - EAD</t>
  </si>
  <si>
    <t>Introdução ao Power BI - Turma 1 - EAD</t>
  </si>
  <si>
    <t>Gestão e Fiscalização de Contrato - Turma 1 - EAD</t>
  </si>
  <si>
    <t>Introdução ao Orçamento Público - Turma 1 - EAD</t>
  </si>
  <si>
    <t>Segurança da Informação e Proteção de Dados - Online/Ao Vivo</t>
  </si>
  <si>
    <t>16h/a</t>
  </si>
  <si>
    <t>R$ 1.120,00</t>
  </si>
  <si>
    <t>R$ 1.680,00</t>
  </si>
  <si>
    <t>SEI no dia a dia - Turma 1 - Online/Ao Vivo</t>
  </si>
  <si>
    <t>Técnicas de Comunicação e Oratória: Falando com Impacto e Clareza - Turma 1 - Presencial</t>
  </si>
  <si>
    <t>Libras   Básico - Turma 1 - Presencial</t>
  </si>
  <si>
    <t>Redação Oficial - Turma 1 - Presencial</t>
  </si>
  <si>
    <t>Lidera Recife: Do Conhecimento a Prática (SEDEC) - Presencial</t>
  </si>
  <si>
    <t>04h/a</t>
  </si>
  <si>
    <t>R$ 140,00</t>
  </si>
  <si>
    <t>R$ 420,00</t>
  </si>
  <si>
    <t>Lidera Recife: Do Conhecimento a Prática (EMLURB) - Presencial</t>
  </si>
  <si>
    <t>Total 13</t>
  </si>
  <si>
    <t>220h/a</t>
  </si>
  <si>
    <t>R$ 7.700,00</t>
  </si>
  <si>
    <t>R$ 15.400,00</t>
  </si>
  <si>
    <t>R$ 23.100,00</t>
  </si>
  <si>
    <t>Abril/2026</t>
  </si>
  <si>
    <t>Excel Avançado - EAD</t>
  </si>
  <si>
    <t>20 h/a</t>
  </si>
  <si>
    <t>Design Thinking - EAD</t>
  </si>
  <si>
    <t>Metodologias Ágeis - EAD</t>
  </si>
  <si>
    <t>Elaboração de Termo de Referência - EAD</t>
  </si>
  <si>
    <t>Google Workspace - Online/Ao Vivo</t>
  </si>
  <si>
    <t>12 h/a</t>
  </si>
  <si>
    <t>R$ 1.260,00</t>
  </si>
  <si>
    <t>SEI no dia a dia - Turma 2 - Online/Ao Vivo</t>
  </si>
  <si>
    <t>16 h/a</t>
  </si>
  <si>
    <t>Noções Básicas para Elaboração do Estudo Técnico Preliminar - Presencial</t>
  </si>
  <si>
    <t>Inteligência Emocional - Presencial</t>
  </si>
  <si>
    <t>Atender sem Barreiras: Diversidade, Inclusão e Humanização no Serviço Público - Presencial</t>
  </si>
  <si>
    <t>Introdução à Modelagem de Processos com BPMN - EAD</t>
  </si>
  <si>
    <t>204h/a</t>
  </si>
  <si>
    <t>R$ 7.140,00</t>
  </si>
  <si>
    <t>R$ 14.280,00</t>
  </si>
  <si>
    <t>R$ 21.420,00</t>
  </si>
  <si>
    <t>Maio/2026</t>
  </si>
  <si>
    <t>Trilha de Liderança - Turma 1 (MOD III e IV) - Presencial</t>
  </si>
  <si>
    <t>Introdução à Programação com Python - EAD</t>
  </si>
  <si>
    <t>Gestão de Tempo e Produtividade com o Auxílio da Tecnologia - EAD</t>
  </si>
  <si>
    <t>Excel Básico - EAD</t>
  </si>
  <si>
    <t>Construção e Monitoramento de Indicadores - EAD</t>
  </si>
  <si>
    <t>Introdução à Modelagem de Processos com BPMN - Turma 2 - EAD</t>
  </si>
  <si>
    <t>Ética e Gestão de Conflitos com Foco no Propósito - Presencial</t>
  </si>
  <si>
    <t>Saúde Mental no Serviço Público - Presencial</t>
  </si>
  <si>
    <t>TEA no Setor Público: Compreensão e Combate ao Capacitismo - Presencial</t>
  </si>
  <si>
    <t>Primeira Infância e Paternidade Responsável - Turma 2 - Online/Ao Vivo</t>
  </si>
  <si>
    <t>SEI no dia a dia - Turma 3 - Online/Ao Vivo</t>
  </si>
  <si>
    <t>R$560,00</t>
  </si>
  <si>
    <t>Junho/2026</t>
  </si>
  <si>
    <t>Design Thinking - Turma 2 - EAD</t>
  </si>
  <si>
    <t>Excel Intermediário - Turma 2 - EAD</t>
  </si>
  <si>
    <t>Introdução ao Power BI - Turma 2 - EAD</t>
  </si>
  <si>
    <t>Noções Gerais sobre a Nova Lei de Licitações - Turma 2 - EAD</t>
  </si>
  <si>
    <t>Gestão e Fiscalização de Contratos - Turma 2 - EAD</t>
  </si>
  <si>
    <t>Controle na Administração Pública - EAD</t>
  </si>
  <si>
    <t>Introdução à Lei Geral de Proteção de Dados - EAD</t>
  </si>
  <si>
    <t>Inglês Básico - Presencial</t>
  </si>
  <si>
    <t>Libras Intermediário - Presencial</t>
  </si>
  <si>
    <t>Primeiros Socorros - Presencial</t>
  </si>
  <si>
    <t>SEI no dia a dia - Turma 4 - Online/Ao Vivo</t>
  </si>
  <si>
    <t>Formação de Coordenadores de Curso da EGPCR - Presencial</t>
  </si>
  <si>
    <t>Programa de Preparação para Aposentadoria - PPA - Presencial</t>
  </si>
  <si>
    <t>24 h/a</t>
  </si>
  <si>
    <t>R$ 2.520,00</t>
  </si>
  <si>
    <t>Programa de Desenvolvimento de Liderança - SAS - Turma 1 - Módulos I e II - Presencial</t>
  </si>
  <si>
    <t>R$280,00</t>
  </si>
  <si>
    <t>Programa de Desenvolvimento de Liderança - SAS - Turma 2 - Módulo I - Presencial</t>
  </si>
  <si>
    <t>Total 15</t>
  </si>
  <si>
    <t>264h/a</t>
  </si>
  <si>
    <t>R$ 9.240,00</t>
  </si>
  <si>
    <t>R$ 18.480,00</t>
  </si>
  <si>
    <t>R$ 27.720,00</t>
  </si>
  <si>
    <t>RELATÓRIO FINAL DAS AVALIAÇÕES</t>
  </si>
  <si>
    <t>ITEM AVALIADO - COMPONENTE CURRICULAR</t>
  </si>
  <si>
    <t>MODALIDADE</t>
  </si>
  <si>
    <t>NOTA</t>
  </si>
  <si>
    <t>PRESENCIAL</t>
  </si>
  <si>
    <t>EAD/AO VIVO</t>
  </si>
  <si>
    <t>ITEM AVALIADO - INSTRUTORIA</t>
  </si>
  <si>
    <t xml:space="preserve">ITEM AVALIADO - COORDENAÇÃO        </t>
  </si>
  <si>
    <t>ITEM AVALIADO - INFRAESTRUTURA</t>
  </si>
  <si>
    <t>ITEM AVALIADO -AUTOAVALIAÇÃO</t>
  </si>
  <si>
    <t>GERÊNCIA GERAL DE GESTÃO DE PESSOAS</t>
  </si>
  <si>
    <t>RELATÓRIO FINANCEIROS DOS CURSOS PRESENCIAIS/EAD/AO VIVO - 2024</t>
  </si>
  <si>
    <t>Janeiro/24</t>
  </si>
  <si>
    <t>INVEST. COORDENAÇÃO</t>
  </si>
  <si>
    <t>INVEST. INSTRUTÓRIA</t>
  </si>
  <si>
    <t>INVESTIMENTO TOTAL</t>
  </si>
  <si>
    <t>Fevereiro/24</t>
  </si>
  <si>
    <t>Gestão e Mediação de Conflitos - Turma 1 - EAD</t>
  </si>
  <si>
    <t>12h</t>
  </si>
  <si>
    <t>R$840,00</t>
  </si>
  <si>
    <t>Excel básico - Turma 1 - EAD</t>
  </si>
  <si>
    <t>20h</t>
  </si>
  <si>
    <t>Noções Gerais sobre a Nova Lei de Licitações e Contratos Administrativos  - Turma 1 - EAD</t>
  </si>
  <si>
    <t>Gestão de Riscos - Turma 1 - EAD</t>
  </si>
  <si>
    <t>Ética no Serviço Público - Turma 1 - Presencial</t>
  </si>
  <si>
    <t>4h</t>
  </si>
  <si>
    <t>LIBRAS Básico - Turma 1 - Presencial</t>
  </si>
  <si>
    <t>Informática Básica - Turma 1 - Presencial</t>
  </si>
  <si>
    <t>TOTAL 08</t>
  </si>
  <si>
    <t>136h</t>
  </si>
  <si>
    <t>R$ 4.760,00</t>
  </si>
  <si>
    <t>R$ 9.520,00</t>
  </si>
  <si>
    <t>Março/24</t>
  </si>
  <si>
    <t>Comunicação Assertiva - Turma 1 - EAD</t>
  </si>
  <si>
    <t>Gestão de Pessoas - Turma 1 - EAD</t>
  </si>
  <si>
    <t>Excel Básico -  Turma 2 - EAD</t>
  </si>
  <si>
    <t>Metodologias Ágeis - Turma 1 - EAD</t>
  </si>
  <si>
    <t>Gestão de Projetos - Turma 1 - EAD</t>
  </si>
  <si>
    <t>Noções Gerais sobre a Nova Lei de Licitações e Contratos Administrativos  - Turma 2 - EAD</t>
  </si>
  <si>
    <t>Oratória Básica e Técnicas para Falar bem em Público - Turma 1 - EAD</t>
  </si>
  <si>
    <t>Primeiros Socorros  - Turma 1 - Presencial</t>
  </si>
  <si>
    <t>Comunicação e Oratória  - Turma 1 - Presencial</t>
  </si>
  <si>
    <t>Atualização Continuada da GCMR - Turma 01 - Presencial</t>
  </si>
  <si>
    <t>56h</t>
  </si>
  <si>
    <t>R$ 1.960,00</t>
  </si>
  <si>
    <t>R$ 3.920,00</t>
  </si>
  <si>
    <t>280h</t>
  </si>
  <si>
    <t>R$ 9.800,00</t>
  </si>
  <si>
    <t>R$ 19.600,00</t>
  </si>
  <si>
    <t>R$29.400,00</t>
  </si>
  <si>
    <t xml:space="preserve">                           Abril/24</t>
  </si>
  <si>
    <t>Planejamento Estratégico - Turma 1 - EAD</t>
  </si>
  <si>
    <t>Excel Intermediário -  Turma 1 - EAD</t>
  </si>
  <si>
    <t>Introdução a Nova Lei de Licitações  - Turma 3 - EAD</t>
  </si>
  <si>
    <t>Desenvolvimento de Equipes - Turma 1 - EAD</t>
  </si>
  <si>
    <t>Produção de Textos Oficiais - Turma 1 - EAD</t>
  </si>
  <si>
    <t>Noções de Arquivologia - Turma 1 - EAD</t>
  </si>
  <si>
    <t>Transparência e Lei de Acesso à Informação - Turma 1 - EAD</t>
  </si>
  <si>
    <t>Liderança - Turma 1 - Presencial</t>
  </si>
  <si>
    <t>SEI no dia a dia - Turma 5 - Online/Ao Vivo</t>
  </si>
  <si>
    <t>Atualização Continuada da GCMR - Turma 02 - Presencial</t>
  </si>
  <si>
    <t>Total 11</t>
  </si>
  <si>
    <t>248h</t>
  </si>
  <si>
    <t>R$ 8.680,00</t>
  </si>
  <si>
    <t>R$ 17.360,00</t>
  </si>
  <si>
    <t>Maio/24</t>
  </si>
  <si>
    <t>Excel Intermediário -  Turma 2 - EAD</t>
  </si>
  <si>
    <t>Google Drive - EAD</t>
  </si>
  <si>
    <t>Criatividade e Inovação - EAD</t>
  </si>
  <si>
    <t>Noções de Direito Administrativo - EAD</t>
  </si>
  <si>
    <t xml:space="preserve">Agenda Ambiental na Administração Pública - A3P - Online/Ao Vivo </t>
  </si>
  <si>
    <t>04h</t>
  </si>
  <si>
    <t>Oratória Básica e Técnicas para Falar bem em Público - Turma 2 - Presencial</t>
  </si>
  <si>
    <t>Autocuidado - Presencial</t>
  </si>
  <si>
    <t>SEI no dia a dia - Turma 6 - Online/Ao Vivo</t>
  </si>
  <si>
    <t>Atendimento Inclusivo no Serviço Público - Presencial</t>
  </si>
  <si>
    <t>Administração do Tempo - Online/Ao Vivo</t>
  </si>
  <si>
    <t>24h</t>
  </si>
  <si>
    <t>Atualização Continuada da GCMR - Turma 03 - Presencial</t>
  </si>
  <si>
    <t>Total 12</t>
  </si>
  <si>
    <t>281</t>
  </si>
  <si>
    <t>234</t>
  </si>
  <si>
    <t>240h</t>
  </si>
  <si>
    <t>R$ 8.400,00</t>
  </si>
  <si>
    <t>R$ 16.800,00</t>
  </si>
  <si>
    <t>R$ 25.200,00</t>
  </si>
  <si>
    <t>Junho/24</t>
  </si>
  <si>
    <t>Excel Avançado - Turma 1  - EAD</t>
  </si>
  <si>
    <t>Introdução ao Power BI - Turma 1  - EAD</t>
  </si>
  <si>
    <t>Introdução à Nova Lei de Licitações - Turma 4 - EAD</t>
  </si>
  <si>
    <t>Introdução à Modelagem de Processos com BPMN - Turma 1  - EAD</t>
  </si>
  <si>
    <t>Controle na Administração Pública - Turma 1  - EAD</t>
  </si>
  <si>
    <t>Libras Intermediário - Turma 1 - Presencial</t>
  </si>
  <si>
    <t>Primeiros Socorros - Turma 2 - Presencial</t>
  </si>
  <si>
    <t>Motivação e Competências Interpessoais - Turma 1 - Presencial</t>
  </si>
  <si>
    <t>Mulheres na Liderança - Turma 1 - Online/Ao Vivo</t>
  </si>
  <si>
    <t>02h</t>
  </si>
  <si>
    <t>R$ 70,00</t>
  </si>
  <si>
    <t>R$ 210,00</t>
  </si>
  <si>
    <t>Formação de Facilitadores - Turma 1  - EAD</t>
  </si>
  <si>
    <t>SEI no dia a dia - Turma 7 - Online/Ao Vivo</t>
  </si>
  <si>
    <t>SEI no dia a dia - Turma 8 - Online/Ao Vivo</t>
  </si>
  <si>
    <t>198h</t>
  </si>
  <si>
    <t>R$ 6.930,00</t>
  </si>
  <si>
    <t>R$ 13.860,00</t>
  </si>
  <si>
    <t>R$ 20.790,00</t>
  </si>
  <si>
    <t>Julho/24</t>
  </si>
  <si>
    <t>Metodologias Ágeis - Turma 2 - EAD</t>
  </si>
  <si>
    <t>Excel Básico - Turma 3 - EAD</t>
  </si>
  <si>
    <t>Google Drive - Turma 2 - EAD</t>
  </si>
  <si>
    <t>Fluxos de Trabalho - Online/Ao Vivo</t>
  </si>
  <si>
    <t>SEI no dia a dia - Turma 9 - Online/Ao Vivo</t>
  </si>
  <si>
    <t>Ética no Serviço Público - Turma 2 - Online/Ao Vivo</t>
  </si>
  <si>
    <t>Comunicação Pública - Online/Ao Vivo</t>
  </si>
  <si>
    <t>Atualização Continuada da GCMR - Turma 04 - Presencial</t>
  </si>
  <si>
    <t>Total 09</t>
  </si>
  <si>
    <t>160/h</t>
  </si>
  <si>
    <t>R$ 5.600,00</t>
  </si>
  <si>
    <t>R$ 11.200,00</t>
  </si>
  <si>
    <t>Agosto/24</t>
  </si>
  <si>
    <t>Produção de Textos Oficiais - Turma 2 - EAD</t>
  </si>
  <si>
    <t>Gestão e Fiscalização de Contratos - EAD</t>
  </si>
  <si>
    <t>Inteligência Emocional - EAD</t>
  </si>
  <si>
    <t>Excel Básico - Turma 4 - EAD</t>
  </si>
  <si>
    <t>SEI no dia a dia - Turma 10 - Online/Ao Vivo</t>
  </si>
  <si>
    <t>LIBRAS Básico - Turma 2 - Presencial</t>
  </si>
  <si>
    <t>Atualização de Processos de Trabalho no Ambiente Virtual de Aprendizagem (AVA) EGPCR - Presencial</t>
  </si>
  <si>
    <t>Atualização Continuada da GCMR - Turma 05 - Presencial</t>
  </si>
  <si>
    <t>Fiscalização dos Contratos de Limpeza Urbana e do Código de Limpeza Urbana - Presencial</t>
  </si>
  <si>
    <t>Comunicação e Oratória - Turma 2 - Presencial</t>
  </si>
  <si>
    <t>SEI no dia a dia - Turma 11 - Online/Ao Vivo</t>
  </si>
  <si>
    <t>244/h</t>
  </si>
  <si>
    <t>R$ 8.540,00</t>
  </si>
  <si>
    <t>R$ 17.080,00</t>
  </si>
  <si>
    <t>R$ 25.620,00</t>
  </si>
  <si>
    <t>Setembro/24</t>
  </si>
  <si>
    <t>Introdução à Gestão de Dados - EAD</t>
  </si>
  <si>
    <t>Excel Intermediário - Turma 3 - EAD</t>
  </si>
  <si>
    <t>Comunicação Assertiva - Turma 2 - EAD</t>
  </si>
  <si>
    <t>16h</t>
  </si>
  <si>
    <t>Planejamento Estratégico - Turma 2 - EAD</t>
  </si>
  <si>
    <t>O SUAS e suas Proteções - EAD</t>
  </si>
  <si>
    <t>Transparência e Lei de Acesso à Informação - Turma 2 - EAD</t>
  </si>
  <si>
    <t>SEI no dia a dia - Turma 12 - Online/Ao Vivo</t>
  </si>
  <si>
    <t>Gestão de Pessoas - Turma 2 - Presencial</t>
  </si>
  <si>
    <t>Gestão do Tempo e Produtividade - EAD</t>
  </si>
  <si>
    <t>Oratória Básica e Técnicas para Falar bem em Público - Turma 3 - Presencial</t>
  </si>
  <si>
    <t>Liderança  - Online/Ao Vivo</t>
  </si>
  <si>
    <t>Atualização Continuada da GCMR - Turma 06 - Presencial</t>
  </si>
  <si>
    <t>Reforma Tributária e IBS - Presencial</t>
  </si>
  <si>
    <t>260h</t>
  </si>
  <si>
    <t>R$ 9.100,00</t>
  </si>
  <si>
    <t>R$ 18.200,00</t>
  </si>
  <si>
    <t>R$ 27.300,00</t>
  </si>
  <si>
    <t>Outubro/24</t>
  </si>
  <si>
    <t>Excel intermediário - Turma 3 - EAD</t>
  </si>
  <si>
    <t>Introdução ao Power BI - Turma 3 - EAD</t>
  </si>
  <si>
    <t>Mecanismos da Governança Pública - EAD</t>
  </si>
  <si>
    <t>Controle na Administração Pública - Turma 2 - EAD</t>
  </si>
  <si>
    <t>SEI no dia a dia - Turma 13 - Online/Ao Vivo</t>
  </si>
  <si>
    <t>Envelhecimento e Sociedade: Política e Legislação - Presencial</t>
  </si>
  <si>
    <t>Primeiros Socorros - Turma 3 - Presencial</t>
  </si>
  <si>
    <t>Libras Intermediário - Turma 2 - Presencial</t>
  </si>
  <si>
    <t>Atualização Continuada da GCMR - Turma 07 - Presencial</t>
  </si>
  <si>
    <t>ISSQN - Aspectos Teóricos e Práticos - Presencial</t>
  </si>
  <si>
    <t>Total 10</t>
  </si>
  <si>
    <t>220h</t>
  </si>
  <si>
    <t>Novembro/24</t>
  </si>
  <si>
    <t>Excel Avançado - Turma 2 - EAD</t>
  </si>
  <si>
    <t>Introdução à Gestão de Dados - Turma 2 - EAD</t>
  </si>
  <si>
    <t>Noções de Direito Administrativo - Turma 2 - EAD</t>
  </si>
  <si>
    <t>Captação de recursos através do Transferegov.br - EAD</t>
  </si>
  <si>
    <t>Mediação de Conflitos e Ética no Setor Público - Turma 2</t>
  </si>
  <si>
    <t>12h/a</t>
  </si>
  <si>
    <t>Enfrentamento ao Racismo no Serviço Público - Presencial</t>
  </si>
  <si>
    <t>SEI no dia a dia - Turma 14 - Online/Ao Vivo</t>
  </si>
  <si>
    <t>Programa de Desenvolvimento de Liderança - Módulos 3 e 4 - Presencial</t>
  </si>
  <si>
    <t>O Estatuto Nacional das microempresas (Lei 123/2006) e a nova Lei de Licitações Públicas - Presencial
(Lei 14.133/2021).</t>
  </si>
  <si>
    <t>Programa de Preparação para Aposentadoria - PPA - Presencial - Presencial</t>
  </si>
  <si>
    <t>24h/a</t>
  </si>
  <si>
    <t>200h/a</t>
  </si>
  <si>
    <t>R$ 7.000,00</t>
  </si>
  <si>
    <t>R$ 13.580,00</t>
  </si>
  <si>
    <t>R$ 20.580,00</t>
  </si>
  <si>
    <t>Plano de Desenvolvimento de Liderança - Módulos 5 e 6 - Presencial</t>
  </si>
  <si>
    <t>Reforma Tributária e IBS - Módulo 2 - Presencial</t>
  </si>
  <si>
    <t>TOTAL 02</t>
  </si>
  <si>
    <t>Total Geral 114</t>
  </si>
  <si>
    <t>2.210h/a</t>
  </si>
  <si>
    <t>R$ 77.350,00</t>
  </si>
  <si>
    <t>R$ 153.720,00</t>
  </si>
  <si>
    <t>R$ 231.070,00</t>
  </si>
  <si>
    <t>4. ÓRGÃO OU ENTIDADE</t>
  </si>
  <si>
    <t>Nº DE PARTICIPANTES</t>
  </si>
  <si>
    <t>Nº DE  CONCLUINTES</t>
  </si>
  <si>
    <t>Secretaria de Saúde</t>
  </si>
  <si>
    <t>Secretaria de Esportes da Cidade do Recife</t>
  </si>
  <si>
    <t>Controladoria Geral do Municipio</t>
  </si>
  <si>
    <t>EMLURB</t>
  </si>
  <si>
    <t>Secretaria de Desenvolvimento Social, Direitos Humanos, Juventude e Políticas sobre Drogas</t>
  </si>
  <si>
    <t>%</t>
  </si>
  <si>
    <t>TOTAL</t>
  </si>
  <si>
    <t>#REF!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</si>
</sst>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.0"/>
    <numFmt numFmtId="165" formatCode="0.00_ "/>
    <numFmt numFmtId="166" formatCode="[$R$ -416]#,##0.00"/>
    <numFmt numFmtId="167" formatCode="mmmm/d"/>
  </numFmts>
  <fonts count="47">
    <font>
      <sz val="11"/>
      <color theme="1"/>
      <name val="Calibri"/>
      <scheme val="minor"/>
    </font>
    <font>
      <b/>
      <sz val="11"/>
      <color rgb="FF000000"/>
      <name val="Calibri"/>
    </font>
    <font>
      <sz val="11"/>
      <color theme="1"/>
      <name val="Calibri"/>
    </font>
    <font>
      <b/>
      <sz val="16"/>
      <color rgb="FF000000"/>
      <name val="Calibri"/>
    </font>
    <font>
      <b/>
      <sz val="11"/>
      <color theme="1"/>
      <name val="Calibri"/>
    </font>
    <font>
      <sz val="11"/>
      <name val="Calibri"/>
    </font>
    <font>
      <b/>
      <sz val="11"/>
      <color theme="1"/>
      <name val="Calibri"/>
      <scheme val="minor"/>
    </font>
    <font>
      <sz val="11"/>
      <color theme="1"/>
      <name val="Calibri"/>
      <scheme val="minor"/>
    </font>
    <font>
      <sz val="11"/>
      <color rgb="FF000000"/>
      <name val="Calibri"/>
    </font>
    <font>
      <sz val="11"/>
      <color rgb="FF000000"/>
      <name val="Calibri"/>
    </font>
    <font>
      <sz val="11"/>
      <color rgb="FF999999"/>
      <name val="Calibri"/>
    </font>
    <font>
      <sz val="10"/>
      <color rgb="FF000000"/>
      <name val="&quot;Helvetica Neue&quot;"/>
    </font>
    <font>
      <sz val="10"/>
      <color rgb="FF000000"/>
      <name val="Arial"/>
    </font>
    <font>
      <sz val="10"/>
      <color rgb="FF000000"/>
      <name val="Calibri"/>
    </font>
    <font>
      <sz val="13"/>
      <color rgb="FF333333"/>
      <name val="&quot;Helvetica Neue&quot;"/>
    </font>
    <font>
      <b/>
      <sz val="11"/>
      <color theme="1"/>
      <name val="Calibri"/>
    </font>
    <font>
      <b/>
      <sz val="11"/>
      <color theme="1"/>
      <name val="Arial"/>
    </font>
    <font>
      <b/>
      <sz val="12"/>
      <color theme="1"/>
      <name val="Calibri"/>
    </font>
    <font>
      <sz val="11"/>
      <color theme="1"/>
      <name val="Calibri"/>
    </font>
    <font>
      <sz val="10"/>
      <color theme="1"/>
      <name val="Arial"/>
    </font>
    <font>
      <sz val="11"/>
      <color theme="1"/>
      <name val="Arial"/>
    </font>
    <font>
      <sz val="11"/>
      <color theme="1"/>
      <name val="Arial"/>
    </font>
    <font>
      <sz val="12"/>
      <color theme="1"/>
      <name val="Calibri"/>
    </font>
    <font>
      <sz val="11"/>
      <color rgb="FF333333"/>
      <name val="Calibri"/>
    </font>
    <font>
      <sz val="10"/>
      <color theme="1"/>
      <name val="Calibri"/>
    </font>
    <font>
      <sz val="10"/>
      <color rgb="FF000000"/>
      <name val="Roboto"/>
    </font>
    <font>
      <sz val="10"/>
      <color rgb="FF434343"/>
      <name val="Roboto"/>
    </font>
    <font>
      <sz val="12"/>
      <color rgb="FF434343"/>
      <name val="&quot;Helvetica Neue&quot;"/>
    </font>
    <font>
      <sz val="12"/>
      <color rgb="FF333333"/>
      <name val="&quot;Helvetica Neue&quot;"/>
    </font>
    <font>
      <sz val="13"/>
      <color rgb="FF434343"/>
      <name val="&quot;Helvetica Neue&quot;"/>
    </font>
    <font>
      <sz val="12"/>
      <color rgb="FF434343"/>
      <name val="Calibri"/>
    </font>
    <font>
      <sz val="13"/>
      <color rgb="FF434343"/>
      <name val="Calibri"/>
    </font>
    <font>
      <b/>
      <sz val="11"/>
      <color rgb="FF434343"/>
      <name val="Calibri"/>
    </font>
    <font>
      <sz val="12"/>
      <color rgb="FF333333"/>
      <name val="Calibri"/>
    </font>
    <font>
      <sz val="8"/>
      <color rgb="FF000000"/>
      <name val="Calibri"/>
    </font>
    <font>
      <b/>
      <sz val="9"/>
      <color rgb="FF1F1F1F"/>
      <name val="Arial"/>
    </font>
    <font>
      <b/>
      <sz val="11"/>
      <color theme="1"/>
      <name val="Roboto"/>
    </font>
    <font>
      <sz val="12"/>
      <color rgb="FF222222"/>
      <name val="Calibri"/>
    </font>
    <font>
      <sz val="12"/>
      <color rgb="FF000000"/>
      <name val="Calibri"/>
    </font>
    <font>
      <sz val="12"/>
      <color theme="1"/>
      <name val="Arial"/>
    </font>
    <font>
      <sz val="9"/>
      <color rgb="FF1F1F1F"/>
      <name val="Arial"/>
    </font>
    <font>
      <sz val="11"/>
      <color rgb="FF222222"/>
      <name val="Calibri"/>
    </font>
    <font>
      <b/>
      <sz val="11"/>
      <color rgb="FF1F1F1F"/>
      <name val="Roboto"/>
    </font>
    <font>
      <sz val="11"/>
      <color rgb="FF1F1F1F"/>
      <name val="Calibri"/>
    </font>
    <font>
      <b/>
      <sz val="8"/>
      <color rgb="FF000000"/>
      <name val="Calibri"/>
    </font>
    <font>
      <sz val="8"/>
      <color rgb="FF000000"/>
      <name val="Arial"/>
    </font>
    <font>
      <sz val="10"/>
      <color rgb="FF000000"/>
      <name val="Calibri"/>
      <scheme val="minor"/>
    </font>
  </fonts>
  <fills count="23">
    <fill>
      <patternFill patternType="none"/>
    </fill>
    <fill>
      <patternFill patternType="gray125"/>
    </fill>
    <fill>
      <patternFill patternType="solid">
        <fgColor rgb="FFF1C232"/>
        <bgColor rgb="FFF1C232"/>
      </patternFill>
    </fill>
    <fill>
      <patternFill patternType="solid">
        <fgColor rgb="FFFFFFFF"/>
        <bgColor rgb="FFFFFFFF"/>
      </patternFill>
    </fill>
    <fill>
      <patternFill patternType="solid">
        <fgColor rgb="FFFFD966"/>
        <bgColor rgb="FFFFD966"/>
      </patternFill>
    </fill>
    <fill>
      <patternFill patternType="solid">
        <fgColor rgb="FFB6D7A8"/>
        <bgColor rgb="FFB6D7A8"/>
      </patternFill>
    </fill>
    <fill>
      <patternFill patternType="solid">
        <fgColor rgb="FFCFE2F3"/>
        <bgColor rgb="FFCFE2F3"/>
      </patternFill>
    </fill>
    <fill>
      <patternFill patternType="solid">
        <fgColor rgb="FFD9D2E9"/>
        <bgColor rgb="FFD9D2E9"/>
      </patternFill>
    </fill>
    <fill>
      <patternFill patternType="solid">
        <fgColor rgb="FFD0E0E3"/>
        <bgColor rgb="FFD0E0E3"/>
      </patternFill>
    </fill>
    <fill>
      <patternFill patternType="solid">
        <fgColor rgb="FFEAD1DC"/>
        <bgColor rgb="FFEAD1DC"/>
      </patternFill>
    </fill>
    <fill>
      <patternFill patternType="solid">
        <fgColor rgb="FF93C47D"/>
        <bgColor rgb="FF93C47D"/>
      </patternFill>
    </fill>
    <fill>
      <patternFill patternType="solid">
        <fgColor rgb="FFFFF2CC"/>
        <bgColor rgb="FFFFF2CC"/>
      </patternFill>
    </fill>
    <fill>
      <patternFill patternType="solid">
        <fgColor rgb="FF999999"/>
        <bgColor rgb="FF999999"/>
      </patternFill>
    </fill>
    <fill>
      <patternFill patternType="solid">
        <fgColor rgb="FFD9EAD3"/>
        <bgColor rgb="FFD9EAD3"/>
      </patternFill>
    </fill>
    <fill>
      <patternFill patternType="solid">
        <fgColor rgb="FFF3F3F3"/>
        <bgColor rgb="FFF3F3F3"/>
      </patternFill>
    </fill>
    <fill>
      <patternFill patternType="solid">
        <fgColor rgb="FFA4C2F4"/>
        <bgColor rgb="FFA4C2F4"/>
      </patternFill>
    </fill>
    <fill>
      <patternFill patternType="solid">
        <fgColor rgb="FFE6B8AF"/>
        <bgColor rgb="FFE6B8AF"/>
      </patternFill>
    </fill>
    <fill>
      <patternFill patternType="solid">
        <fgColor rgb="FF8DB3E2"/>
        <bgColor rgb="FF8DB3E2"/>
      </patternFill>
    </fill>
    <fill>
      <patternFill patternType="solid">
        <fgColor rgb="FFDD7E6B"/>
        <bgColor rgb="FFDD7E6B"/>
      </patternFill>
    </fill>
    <fill>
      <patternFill patternType="solid">
        <fgColor rgb="FFA2C4C9"/>
        <bgColor rgb="FFA2C4C9"/>
      </patternFill>
    </fill>
    <fill>
      <patternFill patternType="solid">
        <fgColor rgb="FF9FC5E8"/>
        <bgColor rgb="FF9FC5E8"/>
      </patternFill>
    </fill>
    <fill>
      <patternFill patternType="solid">
        <fgColor rgb="FF548DD4"/>
        <bgColor rgb="FF548DD4"/>
      </patternFill>
    </fill>
    <fill>
      <patternFill patternType="solid">
        <fgColor rgb="FFB8CCE4"/>
        <bgColor rgb="FFB8CCE4"/>
      </patternFill>
    </fill>
  </fills>
  <borders count="1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16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4" fillId="3" borderId="0" xfId="0" applyFont="1" applyFill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4" fillId="4" borderId="4" xfId="0" applyFont="1" applyFill="1" applyBorder="1" applyAlignment="1">
      <alignment horizontal="center" vertical="center"/>
    </xf>
    <xf numFmtId="0" fontId="6" fillId="0" borderId="0" xfId="0" applyFont="1"/>
    <xf numFmtId="0" fontId="4" fillId="3" borderId="0" xfId="0" applyFont="1" applyFill="1"/>
    <xf numFmtId="0" fontId="6" fillId="3" borderId="0" xfId="0" applyFont="1" applyFill="1"/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left"/>
    </xf>
    <xf numFmtId="0" fontId="8" fillId="3" borderId="4" xfId="0" applyFont="1" applyFill="1" applyBorder="1" applyAlignment="1">
      <alignment wrapText="1"/>
    </xf>
    <xf numFmtId="0" fontId="7" fillId="0" borderId="0" xfId="0" applyFont="1" applyAlignment="1">
      <alignment horizontal="left" vertical="center" wrapText="1"/>
    </xf>
    <xf numFmtId="0" fontId="7" fillId="3" borderId="0" xfId="0" applyFont="1" applyFill="1" applyAlignment="1">
      <alignment horizontal="left" vertical="center" wrapText="1"/>
    </xf>
    <xf numFmtId="0" fontId="7" fillId="0" borderId="0" xfId="0" applyFont="1" applyAlignment="1">
      <alignment horizontal="left" wrapText="1"/>
    </xf>
    <xf numFmtId="0" fontId="11" fillId="3" borderId="4" xfId="0" applyFont="1" applyFill="1" applyBorder="1" applyAlignment="1">
      <alignment wrapText="1"/>
    </xf>
    <xf numFmtId="0" fontId="7" fillId="3" borderId="0" xfId="0" applyFont="1" applyFill="1" applyAlignment="1">
      <alignment vertical="center" wrapText="1"/>
    </xf>
    <xf numFmtId="0" fontId="7" fillId="0" borderId="0" xfId="0" applyFont="1" applyAlignment="1">
      <alignment horizontal="center" wrapText="1"/>
    </xf>
    <xf numFmtId="0" fontId="12" fillId="3" borderId="4" xfId="0" applyFont="1" applyFill="1" applyBorder="1" applyAlignment="1">
      <alignment horizontal="left" vertical="center" wrapText="1"/>
    </xf>
    <xf numFmtId="0" fontId="13" fillId="3" borderId="4" xfId="0" applyFont="1" applyFill="1" applyBorder="1" applyAlignment="1">
      <alignment wrapText="1"/>
    </xf>
    <xf numFmtId="0" fontId="8" fillId="3" borderId="0" xfId="0" applyFont="1" applyFill="1" applyAlignment="1">
      <alignment wrapText="1"/>
    </xf>
    <xf numFmtId="0" fontId="14" fillId="3" borderId="0" xfId="0" applyFont="1" applyFill="1" applyAlignment="1">
      <alignment wrapText="1"/>
    </xf>
    <xf numFmtId="0" fontId="7" fillId="0" borderId="5" xfId="0" applyFont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7" fillId="0" borderId="6" xfId="0" applyFont="1" applyBorder="1" applyAlignment="1">
      <alignment vertical="center" wrapText="1"/>
    </xf>
    <xf numFmtId="0" fontId="2" fillId="0" borderId="0" xfId="0" applyFont="1" applyAlignment="1">
      <alignment horizontal="center" wrapText="1"/>
    </xf>
    <xf numFmtId="0" fontId="15" fillId="5" borderId="4" xfId="0" applyFont="1" applyFill="1" applyBorder="1" applyAlignment="1">
      <alignment horizontal="center" vertical="center"/>
    </xf>
    <xf numFmtId="0" fontId="18" fillId="0" borderId="0" xfId="0" applyFont="1"/>
    <xf numFmtId="0" fontId="15" fillId="5" borderId="8" xfId="0" applyFont="1" applyFill="1" applyBorder="1" applyAlignment="1">
      <alignment horizontal="center" vertical="center" wrapText="1"/>
    </xf>
    <xf numFmtId="0" fontId="19" fillId="6" borderId="4" xfId="0" applyFont="1" applyFill="1" applyBorder="1" applyAlignment="1">
      <alignment horizontal="center" vertical="center" wrapText="1"/>
    </xf>
    <xf numFmtId="0" fontId="19" fillId="7" borderId="4" xfId="0" applyFont="1" applyFill="1" applyBorder="1" applyAlignment="1">
      <alignment horizontal="center" vertical="center" wrapText="1"/>
    </xf>
    <xf numFmtId="0" fontId="19" fillId="5" borderId="4" xfId="0" applyFont="1" applyFill="1" applyBorder="1" applyAlignment="1">
      <alignment horizontal="center" vertical="center" wrapText="1"/>
    </xf>
    <xf numFmtId="0" fontId="20" fillId="8" borderId="4" xfId="0" applyFont="1" applyFill="1" applyBorder="1" applyAlignment="1">
      <alignment horizontal="center" wrapText="1"/>
    </xf>
    <xf numFmtId="0" fontId="19" fillId="9" borderId="4" xfId="0" applyFont="1" applyFill="1" applyBorder="1" applyAlignment="1">
      <alignment horizontal="center" vertical="center" wrapText="1"/>
    </xf>
    <xf numFmtId="0" fontId="19" fillId="9" borderId="1" xfId="0" applyFont="1" applyFill="1" applyBorder="1" applyAlignment="1">
      <alignment horizontal="center" vertical="center" wrapText="1"/>
    </xf>
    <xf numFmtId="0" fontId="19" fillId="0" borderId="0" xfId="0" applyFont="1" applyAlignment="1">
      <alignment wrapText="1"/>
    </xf>
    <xf numFmtId="0" fontId="8" fillId="11" borderId="4" xfId="0" applyFont="1" applyFill="1" applyBorder="1" applyAlignment="1">
      <alignment horizontal="left" vertical="center" wrapText="1"/>
    </xf>
    <xf numFmtId="4" fontId="2" fillId="11" borderId="4" xfId="0" applyNumberFormat="1" applyFont="1" applyFill="1" applyBorder="1" applyAlignment="1">
      <alignment horizontal="center"/>
    </xf>
    <xf numFmtId="2" fontId="2" fillId="0" borderId="4" xfId="0" applyNumberFormat="1" applyFont="1" applyBorder="1" applyAlignment="1">
      <alignment horizontal="center" vertical="center"/>
    </xf>
    <xf numFmtId="0" fontId="21" fillId="0" borderId="0" xfId="0" applyFont="1"/>
    <xf numFmtId="0" fontId="8" fillId="11" borderId="4" xfId="0" applyFont="1" applyFill="1" applyBorder="1" applyAlignment="1">
      <alignment horizontal="left" wrapText="1"/>
    </xf>
    <xf numFmtId="164" fontId="2" fillId="11" borderId="4" xfId="0" applyNumberFormat="1" applyFont="1" applyFill="1" applyBorder="1" applyAlignment="1">
      <alignment horizontal="center"/>
    </xf>
    <xf numFmtId="2" fontId="19" fillId="11" borderId="4" xfId="0" applyNumberFormat="1" applyFont="1" applyFill="1" applyBorder="1" applyAlignment="1">
      <alignment horizontal="center"/>
    </xf>
    <xf numFmtId="0" fontId="2" fillId="11" borderId="4" xfId="0" applyFont="1" applyFill="1" applyBorder="1" applyAlignment="1">
      <alignment wrapText="1"/>
    </xf>
    <xf numFmtId="2" fontId="22" fillId="0" borderId="4" xfId="0" applyNumberFormat="1" applyFont="1" applyBorder="1" applyAlignment="1">
      <alignment horizontal="center" vertical="center"/>
    </xf>
    <xf numFmtId="0" fontId="8" fillId="6" borderId="4" xfId="0" applyFont="1" applyFill="1" applyBorder="1" applyAlignment="1">
      <alignment wrapText="1"/>
    </xf>
    <xf numFmtId="164" fontId="19" fillId="6" borderId="4" xfId="0" applyNumberFormat="1" applyFont="1" applyFill="1" applyBorder="1" applyAlignment="1">
      <alignment horizontal="center"/>
    </xf>
    <xf numFmtId="4" fontId="19" fillId="6" borderId="4" xfId="0" applyNumberFormat="1" applyFont="1" applyFill="1" applyBorder="1" applyAlignment="1">
      <alignment horizontal="center"/>
    </xf>
    <xf numFmtId="0" fontId="23" fillId="6" borderId="4" xfId="0" applyFont="1" applyFill="1" applyBorder="1" applyAlignment="1">
      <alignment horizontal="left" wrapText="1"/>
    </xf>
    <xf numFmtId="4" fontId="24" fillId="6" borderId="4" xfId="0" applyNumberFormat="1" applyFont="1" applyFill="1" applyBorder="1" applyAlignment="1">
      <alignment horizontal="center"/>
    </xf>
    <xf numFmtId="0" fontId="23" fillId="6" borderId="4" xfId="0" applyFont="1" applyFill="1" applyBorder="1" applyAlignment="1">
      <alignment wrapText="1"/>
    </xf>
    <xf numFmtId="2" fontId="19" fillId="6" borderId="4" xfId="0" applyNumberFormat="1" applyFont="1" applyFill="1" applyBorder="1" applyAlignment="1">
      <alignment horizontal="center"/>
    </xf>
    <xf numFmtId="2" fontId="24" fillId="6" borderId="4" xfId="0" applyNumberFormat="1" applyFont="1" applyFill="1" applyBorder="1" applyAlignment="1">
      <alignment horizontal="center"/>
    </xf>
    <xf numFmtId="2" fontId="25" fillId="6" borderId="4" xfId="0" applyNumberFormat="1" applyFont="1" applyFill="1" applyBorder="1" applyAlignment="1">
      <alignment horizontal="center"/>
    </xf>
    <xf numFmtId="2" fontId="26" fillId="6" borderId="4" xfId="0" applyNumberFormat="1" applyFont="1" applyFill="1" applyBorder="1" applyAlignment="1">
      <alignment horizontal="center"/>
    </xf>
    <xf numFmtId="164" fontId="24" fillId="6" borderId="4" xfId="0" applyNumberFormat="1" applyFont="1" applyFill="1" applyBorder="1" applyAlignment="1">
      <alignment horizontal="center"/>
    </xf>
    <xf numFmtId="0" fontId="2" fillId="12" borderId="4" xfId="0" applyFont="1" applyFill="1" applyBorder="1" applyAlignment="1">
      <alignment horizontal="left" vertical="center" wrapText="1"/>
    </xf>
    <xf numFmtId="4" fontId="2" fillId="12" borderId="4" xfId="0" applyNumberFormat="1" applyFont="1" applyFill="1" applyBorder="1" applyAlignment="1">
      <alignment horizontal="center"/>
    </xf>
    <xf numFmtId="0" fontId="2" fillId="0" borderId="0" xfId="0" applyFont="1" applyAlignment="1">
      <alignment horizontal="right"/>
    </xf>
    <xf numFmtId="0" fontId="23" fillId="12" borderId="4" xfId="0" applyFont="1" applyFill="1" applyBorder="1" applyAlignment="1">
      <alignment wrapText="1"/>
    </xf>
    <xf numFmtId="164" fontId="19" fillId="12" borderId="4" xfId="0" applyNumberFormat="1" applyFont="1" applyFill="1" applyBorder="1" applyAlignment="1">
      <alignment horizontal="center"/>
    </xf>
    <xf numFmtId="4" fontId="19" fillId="12" borderId="4" xfId="0" applyNumberFormat="1" applyFont="1" applyFill="1" applyBorder="1" applyAlignment="1">
      <alignment horizontal="center"/>
    </xf>
    <xf numFmtId="164" fontId="24" fillId="12" borderId="4" xfId="0" applyNumberFormat="1" applyFont="1" applyFill="1" applyBorder="1" applyAlignment="1">
      <alignment horizontal="center"/>
    </xf>
    <xf numFmtId="164" fontId="2" fillId="12" borderId="4" xfId="0" applyNumberFormat="1" applyFont="1" applyFill="1" applyBorder="1" applyAlignment="1">
      <alignment horizontal="center"/>
    </xf>
    <xf numFmtId="0" fontId="8" fillId="12" borderId="4" xfId="0" applyFont="1" applyFill="1" applyBorder="1" applyAlignment="1">
      <alignment wrapText="1"/>
    </xf>
    <xf numFmtId="0" fontId="23" fillId="13" borderId="4" xfId="0" applyFont="1" applyFill="1" applyBorder="1"/>
    <xf numFmtId="2" fontId="2" fillId="13" borderId="4" xfId="0" applyNumberFormat="1" applyFont="1" applyFill="1" applyBorder="1" applyAlignment="1">
      <alignment horizontal="center"/>
    </xf>
    <xf numFmtId="0" fontId="2" fillId="13" borderId="4" xfId="0" applyFont="1" applyFill="1" applyBorder="1" applyAlignment="1">
      <alignment horizontal="left" vertical="center" wrapText="1"/>
    </xf>
    <xf numFmtId="1" fontId="2" fillId="13" borderId="4" xfId="0" applyNumberFormat="1" applyFont="1" applyFill="1" applyBorder="1" applyAlignment="1">
      <alignment horizontal="center"/>
    </xf>
    <xf numFmtId="4" fontId="2" fillId="13" borderId="4" xfId="0" applyNumberFormat="1" applyFont="1" applyFill="1" applyBorder="1" applyAlignment="1">
      <alignment horizontal="center"/>
    </xf>
    <xf numFmtId="4" fontId="19" fillId="13" borderId="4" xfId="0" applyNumberFormat="1" applyFont="1" applyFill="1" applyBorder="1" applyAlignment="1">
      <alignment horizontal="center"/>
    </xf>
    <xf numFmtId="164" fontId="2" fillId="13" borderId="4" xfId="0" applyNumberFormat="1" applyFont="1" applyFill="1" applyBorder="1" applyAlignment="1">
      <alignment horizontal="center"/>
    </xf>
    <xf numFmtId="0" fontId="16" fillId="10" borderId="4" xfId="0" applyFont="1" applyFill="1" applyBorder="1" applyAlignment="1">
      <alignment horizontal="center" vertical="center"/>
    </xf>
    <xf numFmtId="164" fontId="2" fillId="0" borderId="4" xfId="0" applyNumberFormat="1" applyFont="1" applyBorder="1" applyAlignment="1">
      <alignment horizontal="center"/>
    </xf>
    <xf numFmtId="164" fontId="22" fillId="0" borderId="0" xfId="0" applyNumberFormat="1" applyFont="1" applyAlignment="1">
      <alignment horizontal="center" vertical="center"/>
    </xf>
    <xf numFmtId="0" fontId="4" fillId="14" borderId="0" xfId="0" applyFont="1" applyFill="1" applyAlignment="1">
      <alignment horizontal="center" vertical="center" wrapText="1"/>
    </xf>
    <xf numFmtId="0" fontId="4" fillId="4" borderId="8" xfId="0" applyFont="1" applyFill="1" applyBorder="1" applyAlignment="1">
      <alignment horizontal="center"/>
    </xf>
    <xf numFmtId="0" fontId="4" fillId="0" borderId="0" xfId="0" applyFont="1"/>
    <xf numFmtId="0" fontId="7" fillId="0" borderId="0" xfId="0" applyFont="1" applyAlignment="1">
      <alignment vertical="center"/>
    </xf>
    <xf numFmtId="0" fontId="8" fillId="3" borderId="4" xfId="0" applyFont="1" applyFill="1" applyBorder="1"/>
    <xf numFmtId="2" fontId="8" fillId="3" borderId="4" xfId="0" applyNumberFormat="1" applyFont="1" applyFill="1" applyBorder="1" applyAlignment="1">
      <alignment wrapText="1"/>
    </xf>
    <xf numFmtId="0" fontId="2" fillId="3" borderId="0" xfId="0" applyFont="1" applyFill="1" applyAlignment="1">
      <alignment horizontal="center" vertical="center" wrapText="1"/>
    </xf>
    <xf numFmtId="0" fontId="27" fillId="3" borderId="0" xfId="0" applyFont="1" applyFill="1" applyAlignment="1">
      <alignment wrapText="1"/>
    </xf>
    <xf numFmtId="0" fontId="28" fillId="3" borderId="0" xfId="0" applyFont="1" applyFill="1"/>
    <xf numFmtId="0" fontId="2" fillId="3" borderId="0" xfId="0" applyFont="1" applyFill="1" applyAlignment="1">
      <alignment horizontal="left" vertical="center" wrapText="1"/>
    </xf>
    <xf numFmtId="0" fontId="29" fillId="3" borderId="0" xfId="0" applyFont="1" applyFill="1" applyAlignment="1">
      <alignment wrapText="1"/>
    </xf>
    <xf numFmtId="0" fontId="2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vertical="center"/>
    </xf>
    <xf numFmtId="0" fontId="29" fillId="3" borderId="0" xfId="0" applyFont="1" applyFill="1"/>
    <xf numFmtId="0" fontId="2" fillId="3" borderId="0" xfId="0" applyFont="1" applyFill="1" applyAlignment="1">
      <alignment horizontal="center"/>
    </xf>
    <xf numFmtId="0" fontId="7" fillId="3" borderId="0" xfId="0" applyFont="1" applyFill="1"/>
    <xf numFmtId="0" fontId="28" fillId="3" borderId="0" xfId="0" applyFont="1" applyFill="1" applyAlignment="1">
      <alignment wrapText="1"/>
    </xf>
    <xf numFmtId="0" fontId="14" fillId="3" borderId="0" xfId="0" applyFont="1" applyFill="1"/>
    <xf numFmtId="0" fontId="17" fillId="5" borderId="4" xfId="0" applyFont="1" applyFill="1" applyBorder="1" applyAlignment="1">
      <alignment horizontal="center" vertical="center"/>
    </xf>
    <xf numFmtId="0" fontId="17" fillId="5" borderId="8" xfId="0" applyFont="1" applyFill="1" applyBorder="1" applyAlignment="1">
      <alignment horizontal="center" vertical="center" wrapText="1"/>
    </xf>
    <xf numFmtId="0" fontId="20" fillId="15" borderId="4" xfId="0" applyFont="1" applyFill="1" applyBorder="1" applyAlignment="1">
      <alignment wrapText="1"/>
    </xf>
    <xf numFmtId="0" fontId="22" fillId="7" borderId="4" xfId="0" applyFont="1" applyFill="1" applyBorder="1" applyAlignment="1">
      <alignment wrapText="1"/>
    </xf>
    <xf numFmtId="0" fontId="22" fillId="11" borderId="4" xfId="0" applyFont="1" applyFill="1" applyBorder="1" applyAlignment="1">
      <alignment wrapText="1"/>
    </xf>
    <xf numFmtId="0" fontId="22" fillId="6" borderId="4" xfId="0" applyFont="1" applyFill="1" applyBorder="1" applyAlignment="1">
      <alignment horizontal="left" vertical="center" wrapText="1"/>
    </xf>
    <xf numFmtId="0" fontId="22" fillId="9" borderId="4" xfId="0" applyFont="1" applyFill="1" applyBorder="1" applyAlignment="1">
      <alignment horizontal="left" vertical="center" wrapText="1"/>
    </xf>
    <xf numFmtId="2" fontId="4" fillId="16" borderId="7" xfId="0" applyNumberFormat="1" applyFont="1" applyFill="1" applyBorder="1" applyAlignment="1">
      <alignment wrapText="1"/>
    </xf>
    <xf numFmtId="2" fontId="30" fillId="16" borderId="7" xfId="0" applyNumberFormat="1" applyFont="1" applyFill="1" applyBorder="1" applyAlignment="1">
      <alignment horizontal="left" wrapText="1"/>
    </xf>
    <xf numFmtId="2" fontId="19" fillId="16" borderId="4" xfId="0" applyNumberFormat="1" applyFont="1" applyFill="1" applyBorder="1" applyAlignment="1">
      <alignment horizontal="center"/>
    </xf>
    <xf numFmtId="2" fontId="2" fillId="5" borderId="4" xfId="0" applyNumberFormat="1" applyFont="1" applyFill="1" applyBorder="1" applyAlignment="1">
      <alignment horizontal="center" vertical="center"/>
    </xf>
    <xf numFmtId="0" fontId="21" fillId="0" borderId="0" xfId="0" applyFont="1" applyAlignment="1">
      <alignment vertical="center" wrapText="1"/>
    </xf>
    <xf numFmtId="2" fontId="30" fillId="11" borderId="4" xfId="0" applyNumberFormat="1" applyFont="1" applyFill="1" applyBorder="1" applyAlignment="1">
      <alignment horizontal="left" vertical="center" wrapText="1"/>
    </xf>
    <xf numFmtId="2" fontId="2" fillId="11" borderId="4" xfId="0" applyNumberFormat="1" applyFont="1" applyFill="1" applyBorder="1" applyAlignment="1">
      <alignment horizontal="center" vertical="center"/>
    </xf>
    <xf numFmtId="0" fontId="30" fillId="11" borderId="4" xfId="0" applyFont="1" applyFill="1" applyBorder="1" applyAlignment="1">
      <alignment horizontal="left"/>
    </xf>
    <xf numFmtId="2" fontId="2" fillId="11" borderId="4" xfId="0" applyNumberFormat="1" applyFont="1" applyFill="1" applyBorder="1" applyAlignment="1">
      <alignment horizontal="center"/>
    </xf>
    <xf numFmtId="2" fontId="2" fillId="11" borderId="4" xfId="0" applyNumberFormat="1" applyFont="1" applyFill="1" applyBorder="1"/>
    <xf numFmtId="2" fontId="30" fillId="11" borderId="4" xfId="0" applyNumberFormat="1" applyFont="1" applyFill="1" applyBorder="1" applyAlignment="1">
      <alignment horizontal="left" wrapText="1"/>
    </xf>
    <xf numFmtId="2" fontId="18" fillId="11" borderId="4" xfId="0" applyNumberFormat="1" applyFont="1" applyFill="1" applyBorder="1" applyAlignment="1">
      <alignment horizontal="center"/>
    </xf>
    <xf numFmtId="0" fontId="30" fillId="11" borderId="4" xfId="0" applyFont="1" applyFill="1" applyBorder="1" applyAlignment="1">
      <alignment horizontal="left" wrapText="1"/>
    </xf>
    <xf numFmtId="0" fontId="30" fillId="6" borderId="4" xfId="0" applyFont="1" applyFill="1" applyBorder="1" applyAlignment="1">
      <alignment wrapText="1"/>
    </xf>
    <xf numFmtId="2" fontId="2" fillId="6" borderId="4" xfId="0" applyNumberFormat="1" applyFont="1" applyFill="1" applyBorder="1" applyAlignment="1">
      <alignment horizontal="center"/>
    </xf>
    <xf numFmtId="2" fontId="23" fillId="6" borderId="4" xfId="0" applyNumberFormat="1" applyFont="1" applyFill="1" applyBorder="1" applyAlignment="1">
      <alignment horizontal="center" wrapText="1"/>
    </xf>
    <xf numFmtId="0" fontId="18" fillId="0" borderId="12" xfId="0" applyFont="1" applyBorder="1"/>
    <xf numFmtId="0" fontId="7" fillId="0" borderId="12" xfId="0" applyFont="1" applyBorder="1"/>
    <xf numFmtId="0" fontId="31" fillId="6" borderId="4" xfId="0" applyFont="1" applyFill="1" applyBorder="1" applyAlignment="1">
      <alignment horizontal="left" vertical="center" wrapText="1"/>
    </xf>
    <xf numFmtId="2" fontId="32" fillId="6" borderId="4" xfId="0" applyNumberFormat="1" applyFont="1" applyFill="1" applyBorder="1" applyAlignment="1">
      <alignment horizontal="center"/>
    </xf>
    <xf numFmtId="0" fontId="33" fillId="9" borderId="4" xfId="0" applyFont="1" applyFill="1" applyBorder="1" applyAlignment="1">
      <alignment wrapText="1"/>
    </xf>
    <xf numFmtId="2" fontId="2" fillId="9" borderId="4" xfId="0" applyNumberFormat="1" applyFont="1" applyFill="1" applyBorder="1" applyAlignment="1">
      <alignment horizontal="center"/>
    </xf>
    <xf numFmtId="2" fontId="23" fillId="9" borderId="4" xfId="0" applyNumberFormat="1" applyFont="1" applyFill="1" applyBorder="1" applyAlignment="1">
      <alignment horizontal="center" wrapText="1"/>
    </xf>
    <xf numFmtId="0" fontId="7" fillId="12" borderId="0" xfId="0" applyFont="1" applyFill="1" applyAlignment="1">
      <alignment vertical="center" wrapText="1"/>
    </xf>
    <xf numFmtId="0" fontId="22" fillId="12" borderId="4" xfId="0" applyFont="1" applyFill="1" applyBorder="1" applyAlignment="1">
      <alignment horizontal="left" vertical="center" wrapText="1"/>
    </xf>
    <xf numFmtId="2" fontId="2" fillId="12" borderId="4" xfId="0" applyNumberFormat="1" applyFont="1" applyFill="1" applyBorder="1" applyAlignment="1">
      <alignment horizontal="center"/>
    </xf>
    <xf numFmtId="2" fontId="23" fillId="12" borderId="4" xfId="0" applyNumberFormat="1" applyFont="1" applyFill="1" applyBorder="1" applyAlignment="1">
      <alignment horizontal="center" wrapText="1"/>
    </xf>
    <xf numFmtId="165" fontId="2" fillId="12" borderId="4" xfId="0" applyNumberFormat="1" applyFont="1" applyFill="1" applyBorder="1" applyAlignment="1">
      <alignment horizontal="center"/>
    </xf>
    <xf numFmtId="2" fontId="2" fillId="12" borderId="4" xfId="0" applyNumberFormat="1" applyFont="1" applyFill="1" applyBorder="1" applyAlignment="1">
      <alignment horizontal="center" vertical="center"/>
    </xf>
    <xf numFmtId="0" fontId="17" fillId="10" borderId="4" xfId="0" applyFont="1" applyFill="1" applyBorder="1" applyAlignment="1">
      <alignment horizontal="center" vertical="center"/>
    </xf>
    <xf numFmtId="164" fontId="2" fillId="0" borderId="4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3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15" borderId="4" xfId="0" applyFont="1" applyFill="1" applyBorder="1" applyAlignment="1">
      <alignment horizontal="center" vertical="center" wrapText="1"/>
    </xf>
    <xf numFmtId="0" fontId="4" fillId="15" borderId="4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wrapText="1"/>
    </xf>
    <xf numFmtId="0" fontId="4" fillId="0" borderId="4" xfId="0" applyFont="1" applyBorder="1" applyAlignment="1">
      <alignment horizontal="center"/>
    </xf>
    <xf numFmtId="0" fontId="4" fillId="0" borderId="4" xfId="0" applyFont="1" applyBorder="1" applyAlignment="1">
      <alignment horizontal="center" wrapText="1"/>
    </xf>
    <xf numFmtId="0" fontId="35" fillId="15" borderId="4" xfId="0" applyFont="1" applyFill="1" applyBorder="1" applyAlignment="1">
      <alignment horizontal="center" vertical="center"/>
    </xf>
    <xf numFmtId="0" fontId="22" fillId="0" borderId="4" xfId="0" applyFont="1" applyBorder="1"/>
    <xf numFmtId="0" fontId="4" fillId="3" borderId="4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22" fillId="3" borderId="4" xfId="0" applyFont="1" applyFill="1" applyBorder="1"/>
    <xf numFmtId="2" fontId="22" fillId="3" borderId="4" xfId="0" applyNumberFormat="1" applyFont="1" applyFill="1" applyBorder="1"/>
    <xf numFmtId="0" fontId="22" fillId="0" borderId="4" xfId="0" applyFont="1" applyBorder="1" applyAlignment="1">
      <alignment wrapText="1"/>
    </xf>
    <xf numFmtId="166" fontId="2" fillId="0" borderId="4" xfId="0" applyNumberFormat="1" applyFont="1" applyBorder="1" applyAlignment="1">
      <alignment horizontal="center"/>
    </xf>
    <xf numFmtId="49" fontId="36" fillId="3" borderId="4" xfId="0" applyNumberFormat="1" applyFont="1" applyFill="1" applyBorder="1"/>
    <xf numFmtId="49" fontId="4" fillId="0" borderId="4" xfId="0" applyNumberFormat="1" applyFont="1" applyBorder="1" applyAlignment="1">
      <alignment horizontal="center"/>
    </xf>
    <xf numFmtId="0" fontId="22" fillId="0" borderId="0" xfId="0" applyFont="1"/>
    <xf numFmtId="0" fontId="37" fillId="0" borderId="4" xfId="0" applyFont="1" applyBorder="1"/>
    <xf numFmtId="0" fontId="38" fillId="0" borderId="4" xfId="0" applyFont="1" applyBorder="1"/>
    <xf numFmtId="49" fontId="36" fillId="0" borderId="4" xfId="0" applyNumberFormat="1" applyFont="1" applyBorder="1"/>
    <xf numFmtId="0" fontId="15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horizontal="center" vertical="center" wrapText="1"/>
    </xf>
    <xf numFmtId="164" fontId="39" fillId="0" borderId="0" xfId="0" applyNumberFormat="1" applyFont="1" applyAlignment="1">
      <alignment horizontal="right" vertical="center"/>
    </xf>
    <xf numFmtId="0" fontId="39" fillId="0" borderId="0" xfId="0" applyFont="1" applyAlignment="1">
      <alignment horizontal="right" vertical="center"/>
    </xf>
    <xf numFmtId="0" fontId="22" fillId="0" borderId="0" xfId="0" applyFont="1" applyAlignment="1">
      <alignment horizontal="right" vertical="center"/>
    </xf>
    <xf numFmtId="164" fontId="39" fillId="0" borderId="0" xfId="0" applyNumberFormat="1" applyFont="1" applyAlignment="1">
      <alignment horizontal="right"/>
    </xf>
    <xf numFmtId="0" fontId="39" fillId="0" borderId="0" xfId="0" applyFont="1" applyAlignment="1">
      <alignment horizontal="right"/>
    </xf>
    <xf numFmtId="0" fontId="22" fillId="0" borderId="0" xfId="0" applyFont="1" applyAlignment="1">
      <alignment horizontal="right"/>
    </xf>
    <xf numFmtId="0" fontId="2" fillId="3" borderId="4" xfId="0" applyFont="1" applyFill="1" applyBorder="1" applyAlignment="1">
      <alignment horizontal="center"/>
    </xf>
    <xf numFmtId="49" fontId="4" fillId="3" borderId="4" xfId="0" applyNumberFormat="1" applyFont="1" applyFill="1" applyBorder="1" applyAlignment="1">
      <alignment horizontal="center"/>
    </xf>
    <xf numFmtId="49" fontId="4" fillId="3" borderId="0" xfId="0" applyNumberFormat="1" applyFont="1" applyFill="1" applyAlignment="1">
      <alignment horizontal="center" vertical="center" wrapText="1"/>
    </xf>
    <xf numFmtId="0" fontId="7" fillId="0" borderId="0" xfId="0" applyFont="1" applyAlignment="1">
      <alignment wrapText="1"/>
    </xf>
    <xf numFmtId="0" fontId="4" fillId="0" borderId="4" xfId="0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164" fontId="20" fillId="0" borderId="4" xfId="0" applyNumberFormat="1" applyFont="1" applyBorder="1" applyAlignment="1">
      <alignment horizontal="center" vertical="center"/>
    </xf>
    <xf numFmtId="164" fontId="20" fillId="0" borderId="0" xfId="0" applyNumberFormat="1" applyFont="1"/>
    <xf numFmtId="0" fontId="2" fillId="0" borderId="0" xfId="0" applyFont="1" applyAlignment="1">
      <alignment vertical="center" wrapText="1"/>
    </xf>
    <xf numFmtId="4" fontId="2" fillId="0" borderId="0" xfId="0" applyNumberFormat="1" applyFont="1"/>
    <xf numFmtId="0" fontId="6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2" fillId="17" borderId="4" xfId="0" applyFont="1" applyFill="1" applyBorder="1"/>
    <xf numFmtId="49" fontId="2" fillId="0" borderId="4" xfId="0" applyNumberFormat="1" applyFont="1" applyBorder="1"/>
    <xf numFmtId="49" fontId="40" fillId="3" borderId="4" xfId="0" applyNumberFormat="1" applyFont="1" applyFill="1" applyBorder="1" applyAlignment="1">
      <alignment horizontal="center"/>
    </xf>
    <xf numFmtId="49" fontId="2" fillId="0" borderId="4" xfId="0" applyNumberFormat="1" applyFont="1" applyBorder="1" applyAlignment="1">
      <alignment horizontal="center"/>
    </xf>
    <xf numFmtId="0" fontId="2" fillId="3" borderId="4" xfId="0" applyFont="1" applyFill="1" applyBorder="1"/>
    <xf numFmtId="0" fontId="4" fillId="3" borderId="4" xfId="0" applyFont="1" applyFill="1" applyBorder="1"/>
    <xf numFmtId="0" fontId="2" fillId="0" borderId="4" xfId="0" applyFont="1" applyBorder="1"/>
    <xf numFmtId="0" fontId="2" fillId="0" borderId="4" xfId="0" applyFont="1" applyBorder="1" applyAlignment="1">
      <alignment wrapText="1"/>
    </xf>
    <xf numFmtId="0" fontId="36" fillId="3" borderId="0" xfId="0" applyFont="1" applyFill="1"/>
    <xf numFmtId="166" fontId="4" fillId="0" borderId="4" xfId="0" applyNumberFormat="1" applyFont="1" applyBorder="1" applyAlignment="1">
      <alignment horizontal="center"/>
    </xf>
    <xf numFmtId="49" fontId="2" fillId="17" borderId="4" xfId="0" applyNumberFormat="1" applyFont="1" applyFill="1" applyBorder="1" applyAlignment="1">
      <alignment horizontal="center"/>
    </xf>
    <xf numFmtId="166" fontId="2" fillId="17" borderId="4" xfId="0" applyNumberFormat="1" applyFont="1" applyFill="1" applyBorder="1"/>
    <xf numFmtId="0" fontId="41" fillId="0" borderId="4" xfId="0" applyFont="1" applyBorder="1"/>
    <xf numFmtId="0" fontId="4" fillId="3" borderId="4" xfId="0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wrapText="1"/>
    </xf>
    <xf numFmtId="0" fontId="2" fillId="0" borderId="0" xfId="0" applyFont="1" applyAlignment="1">
      <alignment horizontal="left" wrapText="1"/>
    </xf>
    <xf numFmtId="0" fontId="41" fillId="3" borderId="4" xfId="0" applyFont="1" applyFill="1" applyBorder="1"/>
    <xf numFmtId="0" fontId="42" fillId="3" borderId="0" xfId="0" applyFont="1" applyFill="1"/>
    <xf numFmtId="0" fontId="22" fillId="0" borderId="4" xfId="0" applyFont="1" applyBorder="1" applyAlignment="1">
      <alignment horizontal="center"/>
    </xf>
    <xf numFmtId="0" fontId="43" fillId="3" borderId="4" xfId="0" applyFont="1" applyFill="1" applyBorder="1"/>
    <xf numFmtId="49" fontId="42" fillId="3" borderId="4" xfId="0" applyNumberFormat="1" applyFont="1" applyFill="1" applyBorder="1"/>
    <xf numFmtId="3" fontId="2" fillId="0" borderId="4" xfId="0" applyNumberFormat="1" applyFont="1" applyBorder="1" applyAlignment="1">
      <alignment horizontal="center"/>
    </xf>
    <xf numFmtId="0" fontId="2" fillId="3" borderId="13" xfId="0" applyFont="1" applyFill="1" applyBorder="1"/>
    <xf numFmtId="3" fontId="2" fillId="0" borderId="7" xfId="0" applyNumberFormat="1" applyFont="1" applyBorder="1" applyAlignment="1">
      <alignment horizontal="center"/>
    </xf>
    <xf numFmtId="0" fontId="2" fillId="3" borderId="4" xfId="0" applyFont="1" applyFill="1" applyBorder="1" applyAlignment="1">
      <alignment wrapText="1"/>
    </xf>
    <xf numFmtId="0" fontId="16" fillId="0" borderId="0" xfId="0" applyFont="1" applyAlignment="1">
      <alignment horizontal="center" vertical="center"/>
    </xf>
    <xf numFmtId="0" fontId="43" fillId="0" borderId="4" xfId="0" applyFont="1" applyBorder="1" applyAlignment="1">
      <alignment wrapText="1"/>
    </xf>
    <xf numFmtId="164" fontId="22" fillId="0" borderId="0" xfId="0" applyNumberFormat="1" applyFont="1" applyAlignment="1">
      <alignment horizontal="right"/>
    </xf>
    <xf numFmtId="0" fontId="16" fillId="0" borderId="5" xfId="0" applyFont="1" applyBorder="1" applyAlignment="1">
      <alignment horizontal="center" vertical="center"/>
    </xf>
    <xf numFmtId="164" fontId="22" fillId="0" borderId="6" xfId="0" applyNumberFormat="1" applyFont="1" applyBorder="1" applyAlignment="1">
      <alignment horizontal="center" vertical="center"/>
    </xf>
    <xf numFmtId="164" fontId="22" fillId="0" borderId="11" xfId="0" applyNumberFormat="1" applyFont="1" applyBorder="1" applyAlignment="1">
      <alignment horizontal="center" vertical="center"/>
    </xf>
    <xf numFmtId="0" fontId="43" fillId="3" borderId="4" xfId="0" applyFont="1" applyFill="1" applyBorder="1" applyAlignment="1">
      <alignment wrapText="1"/>
    </xf>
    <xf numFmtId="3" fontId="17" fillId="0" borderId="4" xfId="0" applyNumberFormat="1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167" fontId="4" fillId="20" borderId="4" xfId="0" applyNumberFormat="1" applyFont="1" applyFill="1" applyBorder="1" applyAlignment="1">
      <alignment horizontal="center"/>
    </xf>
    <xf numFmtId="3" fontId="2" fillId="20" borderId="4" xfId="0" applyNumberFormat="1" applyFont="1" applyFill="1" applyBorder="1"/>
    <xf numFmtId="0" fontId="2" fillId="20" borderId="4" xfId="0" applyFont="1" applyFill="1" applyBorder="1"/>
    <xf numFmtId="0" fontId="4" fillId="0" borderId="4" xfId="0" applyFont="1" applyBorder="1"/>
    <xf numFmtId="3" fontId="4" fillId="0" borderId="4" xfId="0" applyNumberFormat="1" applyFont="1" applyBorder="1" applyAlignment="1">
      <alignment horizontal="center"/>
    </xf>
    <xf numFmtId="49" fontId="42" fillId="3" borderId="4" xfId="0" applyNumberFormat="1" applyFont="1" applyFill="1" applyBorder="1" applyAlignment="1">
      <alignment horizontal="center" wrapText="1"/>
    </xf>
    <xf numFmtId="164" fontId="4" fillId="0" borderId="1" xfId="0" applyNumberFormat="1" applyFont="1" applyBorder="1" applyAlignment="1">
      <alignment horizontal="center" vertical="center"/>
    </xf>
    <xf numFmtId="164" fontId="4" fillId="0" borderId="9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vertical="center" wrapText="1"/>
    </xf>
    <xf numFmtId="164" fontId="20" fillId="0" borderId="1" xfId="0" applyNumberFormat="1" applyFont="1" applyBorder="1"/>
    <xf numFmtId="164" fontId="20" fillId="0" borderId="9" xfId="0" applyNumberFormat="1" applyFont="1" applyBorder="1"/>
    <xf numFmtId="0" fontId="2" fillId="0" borderId="3" xfId="0" applyFont="1" applyBorder="1" applyAlignment="1">
      <alignment vertical="center" wrapText="1"/>
    </xf>
    <xf numFmtId="164" fontId="20" fillId="0" borderId="4" xfId="0" applyNumberFormat="1" applyFont="1" applyBorder="1"/>
    <xf numFmtId="0" fontId="20" fillId="0" borderId="1" xfId="0" applyFont="1" applyBorder="1"/>
    <xf numFmtId="0" fontId="20" fillId="0" borderId="9" xfId="0" applyFont="1" applyBorder="1"/>
    <xf numFmtId="0" fontId="20" fillId="0" borderId="4" xfId="0" applyFont="1" applyBorder="1"/>
    <xf numFmtId="4" fontId="20" fillId="0" borderId="1" xfId="0" applyNumberFormat="1" applyFont="1" applyBorder="1"/>
    <xf numFmtId="4" fontId="20" fillId="0" borderId="4" xfId="0" applyNumberFormat="1" applyFont="1" applyBorder="1"/>
    <xf numFmtId="2" fontId="2" fillId="0" borderId="3" xfId="0" applyNumberFormat="1" applyFont="1" applyBorder="1" applyAlignment="1">
      <alignment vertical="center" wrapText="1"/>
    </xf>
    <xf numFmtId="2" fontId="20" fillId="0" borderId="1" xfId="0" applyNumberFormat="1" applyFont="1" applyBorder="1"/>
    <xf numFmtId="2" fontId="20" fillId="0" borderId="4" xfId="0" applyNumberFormat="1" applyFont="1" applyBorder="1"/>
    <xf numFmtId="2" fontId="2" fillId="0" borderId="4" xfId="0" applyNumberFormat="1" applyFont="1" applyBorder="1" applyAlignment="1">
      <alignment vertical="center" wrapText="1"/>
    </xf>
    <xf numFmtId="4" fontId="2" fillId="0" borderId="4" xfId="0" applyNumberFormat="1" applyFont="1" applyBorder="1"/>
    <xf numFmtId="0" fontId="44" fillId="21" borderId="4" xfId="0" applyFont="1" applyFill="1" applyBorder="1" applyAlignment="1">
      <alignment horizontal="center" vertical="center" wrapText="1"/>
    </xf>
    <xf numFmtId="0" fontId="34" fillId="0" borderId="4" xfId="0" applyFont="1" applyBorder="1"/>
    <xf numFmtId="0" fontId="34" fillId="0" borderId="4" xfId="0" applyFont="1" applyBorder="1" applyAlignment="1">
      <alignment wrapText="1"/>
    </xf>
    <xf numFmtId="0" fontId="45" fillId="0" borderId="4" xfId="0" applyFont="1" applyBorder="1"/>
    <xf numFmtId="0" fontId="44" fillId="22" borderId="4" xfId="0" applyFont="1" applyFill="1" applyBorder="1" applyAlignment="1">
      <alignment horizontal="center" vertical="center" wrapText="1"/>
    </xf>
    <xf numFmtId="0" fontId="44" fillId="0" borderId="4" xfId="0" applyFont="1" applyBorder="1" applyAlignment="1">
      <alignment horizontal="center" vertical="center" wrapText="1"/>
    </xf>
    <xf numFmtId="9" fontId="44" fillId="0" borderId="4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/>
    </xf>
    <xf numFmtId="0" fontId="5" fillId="0" borderId="2" xfId="0" applyFont="1" applyBorder="1"/>
    <xf numFmtId="0" fontId="15" fillId="7" borderId="1" xfId="0" applyFont="1" applyFill="1" applyBorder="1" applyAlignment="1">
      <alignment horizontal="center"/>
    </xf>
    <xf numFmtId="0" fontId="5" fillId="0" borderId="3" xfId="0" applyFont="1" applyBorder="1"/>
    <xf numFmtId="0" fontId="15" fillId="5" borderId="1" xfId="0" applyFont="1" applyFill="1" applyBorder="1" applyAlignment="1">
      <alignment horizontal="center"/>
    </xf>
    <xf numFmtId="0" fontId="4" fillId="8" borderId="1" xfId="0" applyFont="1" applyFill="1" applyBorder="1" applyAlignment="1">
      <alignment horizontal="center"/>
    </xf>
    <xf numFmtId="0" fontId="15" fillId="9" borderId="1" xfId="0" applyFont="1" applyFill="1" applyBorder="1" applyAlignment="1">
      <alignment horizontal="center"/>
    </xf>
    <xf numFmtId="0" fontId="17" fillId="10" borderId="7" xfId="0" applyFont="1" applyFill="1" applyBorder="1" applyAlignment="1">
      <alignment horizontal="center" vertical="center" wrapText="1"/>
    </xf>
    <xf numFmtId="0" fontId="5" fillId="0" borderId="8" xfId="0" applyFont="1" applyBorder="1"/>
    <xf numFmtId="2" fontId="2" fillId="0" borderId="7" xfId="0" applyNumberFormat="1" applyFont="1" applyBorder="1" applyAlignment="1">
      <alignment horizontal="center" vertical="center"/>
    </xf>
    <xf numFmtId="2" fontId="4" fillId="11" borderId="7" xfId="0" applyNumberFormat="1" applyFont="1" applyFill="1" applyBorder="1" applyAlignment="1">
      <alignment horizontal="center" vertical="center" wrapText="1"/>
    </xf>
    <xf numFmtId="0" fontId="5" fillId="0" borderId="9" xfId="0" applyFont="1" applyBorder="1"/>
    <xf numFmtId="0" fontId="6" fillId="6" borderId="5" xfId="0" applyFont="1" applyFill="1" applyBorder="1" applyAlignment="1">
      <alignment vertical="center" wrapText="1"/>
    </xf>
    <xf numFmtId="0" fontId="5" fillId="0" borderId="5" xfId="0" applyFont="1" applyBorder="1"/>
    <xf numFmtId="0" fontId="6" fillId="12" borderId="9" xfId="0" applyFont="1" applyFill="1" applyBorder="1" applyAlignment="1">
      <alignment vertical="center" wrapText="1"/>
    </xf>
    <xf numFmtId="0" fontId="6" fillId="13" borderId="0" xfId="0" applyFont="1" applyFill="1" applyAlignment="1">
      <alignment vertical="center" wrapText="1"/>
    </xf>
    <xf numFmtId="0" fontId="0" fillId="0" borderId="0" xfId="0"/>
    <xf numFmtId="0" fontId="16" fillId="6" borderId="2" xfId="0" applyFont="1" applyFill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left" vertical="center" wrapText="1"/>
    </xf>
    <xf numFmtId="0" fontId="6" fillId="4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7" fillId="15" borderId="1" xfId="0" applyFont="1" applyFill="1" applyBorder="1" applyAlignment="1">
      <alignment horizontal="center"/>
    </xf>
    <xf numFmtId="0" fontId="17" fillId="7" borderId="1" xfId="0" applyFont="1" applyFill="1" applyBorder="1" applyAlignment="1">
      <alignment horizontal="center"/>
    </xf>
    <xf numFmtId="0" fontId="7" fillId="6" borderId="0" xfId="0" applyFont="1" applyFill="1" applyAlignment="1">
      <alignment vertical="center" wrapText="1"/>
    </xf>
    <xf numFmtId="0" fontId="7" fillId="9" borderId="0" xfId="0" applyFont="1" applyFill="1" applyAlignment="1">
      <alignment vertical="center" wrapText="1"/>
    </xf>
    <xf numFmtId="0" fontId="10" fillId="3" borderId="0" xfId="0" applyFont="1" applyFill="1" applyAlignment="1">
      <alignment horizontal="center" vertical="center" wrapText="1"/>
    </xf>
    <xf numFmtId="0" fontId="17" fillId="11" borderId="1" xfId="0" applyFont="1" applyFill="1" applyBorder="1" applyAlignment="1">
      <alignment horizontal="center"/>
    </xf>
    <xf numFmtId="0" fontId="17" fillId="6" borderId="2" xfId="0" applyFont="1" applyFill="1" applyBorder="1" applyAlignment="1">
      <alignment horizontal="center"/>
    </xf>
    <xf numFmtId="0" fontId="17" fillId="9" borderId="1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/>
    <xf numFmtId="0" fontId="6" fillId="4" borderId="10" xfId="0" applyFont="1" applyFill="1" applyBorder="1" applyAlignment="1">
      <alignment horizontal="center"/>
    </xf>
    <xf numFmtId="0" fontId="5" fillId="0" borderId="6" xfId="0" applyFont="1" applyBorder="1"/>
    <xf numFmtId="0" fontId="5" fillId="0" borderId="11" xfId="0" applyFont="1" applyBorder="1"/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49" fontId="4" fillId="17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18" borderId="7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49" fontId="4" fillId="19" borderId="1" xfId="0" applyNumberFormat="1" applyFont="1" applyFill="1" applyBorder="1" applyAlignment="1">
      <alignment horizontal="center" vertical="center" wrapText="1"/>
    </xf>
    <xf numFmtId="49" fontId="4" fillId="16" borderId="10" xfId="0" applyNumberFormat="1" applyFont="1" applyFill="1" applyBorder="1" applyAlignment="1">
      <alignment horizontal="center" vertical="center" wrapText="1"/>
    </xf>
    <xf numFmtId="49" fontId="4" fillId="11" borderId="1" xfId="0" applyNumberFormat="1" applyFont="1" applyFill="1" applyBorder="1" applyAlignment="1">
      <alignment horizontal="center" vertical="center" wrapText="1"/>
    </xf>
    <xf numFmtId="49" fontId="4" fillId="10" borderId="1" xfId="0" applyNumberFormat="1" applyFont="1" applyFill="1" applyBorder="1" applyAlignment="1">
      <alignment horizontal="center" vertical="center" wrapText="1"/>
    </xf>
    <xf numFmtId="49" fontId="4" fillId="9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49" fontId="2" fillId="17" borderId="1" xfId="0" applyNumberFormat="1" applyFont="1" applyFill="1" applyBorder="1" applyAlignment="1">
      <alignment horizontal="center"/>
    </xf>
    <xf numFmtId="49" fontId="4" fillId="17" borderId="1" xfId="0" applyNumberFormat="1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164" fontId="22" fillId="0" borderId="10" xfId="0" applyNumberFormat="1" applyFont="1" applyBorder="1" applyAlignment="1">
      <alignment horizontal="center" vertical="center"/>
    </xf>
  </cellXfs>
  <cellStyles count="1">
    <cellStyle name="Normal" xfId="0" builtinId="0"/>
  </cellStyles>
  <dxfs count="2">
    <dxf>
      <fill>
        <patternFill patternType="solid">
          <fgColor rgb="FFF8F9FA"/>
          <bgColor rgb="FFF8F9FA"/>
        </patternFill>
      </fill>
    </dxf>
    <dxf>
      <fill>
        <patternFill patternType="solid">
          <fgColor rgb="FFFFFFFF"/>
          <bgColor rgb="FFFFFFFF"/>
        </patternFill>
      </fill>
    </dxf>
  </dxfs>
  <tableStyles count="1">
    <tableStyle name="RELATÓRIO DOS CURSOS PRESENCIAI-style" pivot="0" count="2" xr9:uid="{00000000-0011-0000-FFFF-FFFF00000000}"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1"/>
  <c:style val="2"/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b="0">
                <a:solidFill>
                  <a:srgbClr val="757575"/>
                </a:solidFill>
                <a:latin typeface="+mn-lt"/>
              </a:rPr>
              <a:t>COMPONENTE CURRICULAR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spPr>
            <a:solidFill>
              <a:schemeClr val="accent1"/>
            </a:solidFill>
            <a:ln cmpd="sng">
              <a:noFill/>
            </a:ln>
          </c:spPr>
          <c:invertIfNegative val="1"/>
          <c:cat>
            <c:strRef>
              <c:f>'RELATÓRIO FINAL'!$B$30:$B$31</c:f>
              <c:strCache>
                <c:ptCount val="2"/>
                <c:pt idx="0">
                  <c:v>PRESENCIAL</c:v>
                </c:pt>
                <c:pt idx="1">
                  <c:v>EAD/AO VIVO</c:v>
                </c:pt>
              </c:strCache>
            </c:strRef>
          </c:cat>
          <c:val>
            <c:numRef>
              <c:f>'RELATÓRIO FINAL'!$C$30:$C$31</c:f>
              <c:numCache>
                <c:formatCode>0.0</c:formatCode>
                <c:ptCount val="2"/>
                <c:pt idx="0">
                  <c:v>9.862670940178571</c:v>
                </c:pt>
                <c:pt idx="1">
                  <c:v>9.41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noFill/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CC0A-415D-913C-FC23FDB466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77671984"/>
        <c:axId val="1555172804"/>
      </c:barChart>
      <c:catAx>
        <c:axId val="1877671984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>MODALIDADE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pt-BR"/>
          </a:p>
        </c:txPr>
        <c:crossAx val="1555172804"/>
        <c:crosses val="autoZero"/>
        <c:auto val="1"/>
        <c:lblAlgn val="ctr"/>
        <c:lblOffset val="100"/>
        <c:noMultiLvlLbl val="1"/>
      </c:catAx>
      <c:valAx>
        <c:axId val="1555172804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>NOTA</a:t>
                </a:r>
              </a:p>
            </c:rich>
          </c:tx>
          <c:overlay val="0"/>
        </c:title>
        <c:numFmt formatCode="0.0" sourceLinked="1"/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pt-BR"/>
          </a:p>
        </c:txPr>
        <c:crossAx val="1877671984"/>
        <c:crosses val="max"/>
        <c:crossBetween val="between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pt-BR"/>
        </a:p>
      </c:txPr>
    </c:legend>
    <c:plotVisOnly val="1"/>
    <c:dispBlanksAs val="zero"/>
    <c:showDLblsOverMax val="1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1"/>
  <c:style val="2"/>
  <c:chart>
    <c:title>
      <c:tx>
        <c:rich>
          <a:bodyPr/>
          <a:lstStyle/>
          <a:p>
            <a:pPr lvl="0">
              <a:defRPr sz="1800" b="1" i="0">
                <a:solidFill>
                  <a:srgbClr val="000000"/>
                </a:solidFill>
                <a:latin typeface="+mn-lt"/>
              </a:defRPr>
            </a:pPr>
            <a:r>
              <a:rPr sz="1800" b="1" i="0">
                <a:solidFill>
                  <a:srgbClr val="000000"/>
                </a:solidFill>
                <a:latin typeface="+mn-lt"/>
              </a:rPr>
              <a:t>AVALIAÇÃO DA COORDENAÇÃO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invertIfNegative val="1"/>
          <c:cat>
            <c:strRef>
              <c:f>'RASCUNHO - RELATÓRIO FINAL'!$B$107:$B$145</c:f>
              <c:strCache>
                <c:ptCount val="15"/>
                <c:pt idx="0">
                  <c:v>Redação Administrativa Eficaz - Presencial - MARÇO/2026</c:v>
                </c:pt>
                <c:pt idx="1">
                  <c:v>Língua Brasileira de Sinais - LIBRAS Básico - Presencial - MARÇO/2026</c:v>
                </c:pt>
                <c:pt idx="2">
                  <c:v>Lidera Recife - Do Conhecimento a Prática - EMLURB - MARÇO/2026</c:v>
                </c:pt>
                <c:pt idx="3">
                  <c:v>Técnicas de Comunicação e Oratória: Falando com Impacto e Clareza - Presencial - MARÇO/2026</c:v>
                </c:pt>
                <c:pt idx="4">
                  <c:v>Lidera Recife: Do Conhecimento a Prática (SEDEC) - Presencial - MARÇO/2026- Presencial</c:v>
                </c:pt>
                <c:pt idx="5">
                  <c:v>0</c:v>
                </c:pt>
                <c:pt idx="6">
                  <c:v>#REF!</c:v>
                </c:pt>
                <c:pt idx="7">
                  <c:v>#REF!</c:v>
                </c:pt>
                <c:pt idx="8">
                  <c:v>#REF!</c:v>
                </c:pt>
                <c:pt idx="9">
                  <c:v>#REF!</c:v>
                </c:pt>
                <c:pt idx="10">
                  <c:v>#REF!</c:v>
                </c:pt>
                <c:pt idx="11">
                  <c:v>#REF!</c:v>
                </c:pt>
                <c:pt idx="12">
                  <c:v>#REF!</c:v>
                </c:pt>
                <c:pt idx="13">
                  <c:v>#REF!</c:v>
                </c:pt>
                <c:pt idx="14">
                  <c:v>#REF!</c:v>
                </c:pt>
              </c:strCache>
            </c:strRef>
          </c:cat>
          <c:val>
            <c:numRef>
              <c:f>'RASCUNHO - RELATÓRIO FINAL'!$C$107:$C$145</c:f>
              <c:numCache>
                <c:formatCode>General</c:formatCode>
                <c:ptCount val="39"/>
                <c:pt idx="0" formatCode="#,##0.0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27C-4B02-B56B-62148E5419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0079313"/>
        <c:axId val="142258328"/>
      </c:barChart>
      <c:catAx>
        <c:axId val="160079313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  <a:endParaRPr lang="pt-BR"/>
          </a:p>
        </c:txPr>
        <c:crossAx val="142258328"/>
        <c:crosses val="autoZero"/>
        <c:auto val="1"/>
        <c:lblAlgn val="ctr"/>
        <c:lblOffset val="100"/>
        <c:noMultiLvlLbl val="1"/>
      </c:catAx>
      <c:valAx>
        <c:axId val="142258328"/>
        <c:scaling>
          <c:orientation val="minMax"/>
        </c:scaling>
        <c:delete val="0"/>
        <c:axPos val="l"/>
        <c:numFmt formatCode="#,##0.00" sourceLinked="1"/>
        <c:majorTickMark val="cross"/>
        <c:minorTickMark val="cross"/>
        <c:tickLblPos val="nextTo"/>
        <c:spPr>
          <a:ln>
            <a:noFill/>
          </a:ln>
        </c:spPr>
        <c:crossAx val="160079313"/>
        <c:crosses val="autoZero"/>
        <c:crossBetween val="between"/>
      </c:valAx>
    </c:plotArea>
    <c:legend>
      <c:legendPos val="r"/>
      <c:overlay val="0"/>
      <c:txPr>
        <a:bodyPr/>
        <a:lstStyle/>
        <a:p>
          <a:pPr lvl="0">
            <a:defRPr b="0" i="0">
              <a:solidFill>
                <a:srgbClr val="1A1A1A"/>
              </a:solidFill>
              <a:latin typeface="+mn-lt"/>
            </a:defRPr>
          </a:pPr>
          <a:endParaRPr lang="pt-BR"/>
        </a:p>
      </c:txPr>
    </c:legend>
    <c:plotVisOnly val="1"/>
    <c:dispBlanksAs val="zero"/>
    <c:showDLblsOverMax val="1"/>
  </c:chart>
  <c:spPr>
    <a:solidFill>
      <a:srgbClr val="FFFFFF"/>
    </a:solidFill>
  </c:sp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1"/>
  <c:style val="2"/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b="0">
                <a:solidFill>
                  <a:srgbClr val="757575"/>
                </a:solidFill>
                <a:latin typeface="+mn-lt"/>
              </a:rPr>
              <a:t>INSTRUTORIA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spPr>
            <a:solidFill>
              <a:schemeClr val="accent1"/>
            </a:solidFill>
            <a:ln cmpd="sng">
              <a:noFill/>
            </a:ln>
          </c:spPr>
          <c:invertIfNegative val="1"/>
          <c:cat>
            <c:strRef>
              <c:f>'RELATÓRIO FINAL'!$B$24:$B$25</c:f>
              <c:strCache>
                <c:ptCount val="2"/>
                <c:pt idx="0">
                  <c:v>PRESENCIAL</c:v>
                </c:pt>
                <c:pt idx="1">
                  <c:v>EAD/AO VIVO</c:v>
                </c:pt>
              </c:strCache>
            </c:strRef>
          </c:cat>
          <c:val>
            <c:numRef>
              <c:f>'RELATÓRIO FINAL'!$C$24:$C$25</c:f>
              <c:numCache>
                <c:formatCode>0.0</c:formatCode>
                <c:ptCount val="2"/>
                <c:pt idx="0">
                  <c:v>9.8571130952499999</c:v>
                </c:pt>
                <c:pt idx="1">
                  <c:v>9.56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noFill/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7CB0-4988-BB76-1A61D9C57A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89119521"/>
        <c:axId val="1981405563"/>
      </c:barChart>
      <c:catAx>
        <c:axId val="1189119521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>MODALIDADE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pt-BR"/>
          </a:p>
        </c:txPr>
        <c:crossAx val="1981405563"/>
        <c:crosses val="autoZero"/>
        <c:auto val="1"/>
        <c:lblAlgn val="ctr"/>
        <c:lblOffset val="100"/>
        <c:noMultiLvlLbl val="1"/>
      </c:catAx>
      <c:valAx>
        <c:axId val="1981405563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>NOTA</a:t>
                </a:r>
              </a:p>
            </c:rich>
          </c:tx>
          <c:overlay val="0"/>
        </c:title>
        <c:numFmt formatCode="0.0" sourceLinked="1"/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pt-BR"/>
          </a:p>
        </c:txPr>
        <c:crossAx val="1189119521"/>
        <c:crosses val="max"/>
        <c:crossBetween val="between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pt-BR"/>
        </a:p>
      </c:txPr>
    </c:legend>
    <c:plotVisOnly val="1"/>
    <c:dispBlanksAs val="zero"/>
    <c:showDLblsOverMax val="1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1"/>
  <c:style val="2"/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b="0">
                <a:solidFill>
                  <a:srgbClr val="757575"/>
                </a:solidFill>
                <a:latin typeface="+mn-lt"/>
              </a:rPr>
              <a:t>COORDENAÇÃO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spPr>
            <a:solidFill>
              <a:schemeClr val="accent1"/>
            </a:solidFill>
            <a:ln cmpd="sng">
              <a:noFill/>
            </a:ln>
          </c:spPr>
          <c:invertIfNegative val="1"/>
          <c:cat>
            <c:strRef>
              <c:f>'RELATÓRIO FINAL'!$B$30:$B$31</c:f>
              <c:strCache>
                <c:ptCount val="2"/>
                <c:pt idx="0">
                  <c:v>PRESENCIAL</c:v>
                </c:pt>
                <c:pt idx="1">
                  <c:v>EAD/AO VIVO</c:v>
                </c:pt>
              </c:strCache>
            </c:strRef>
          </c:cat>
          <c:val>
            <c:numRef>
              <c:f>'RELATÓRIO FINAL'!$C$30:$C$31</c:f>
              <c:numCache>
                <c:formatCode>0.0</c:formatCode>
                <c:ptCount val="2"/>
                <c:pt idx="0">
                  <c:v>9.862670940178571</c:v>
                </c:pt>
                <c:pt idx="1">
                  <c:v>9.41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noFill/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ECC9-496A-A5D1-BDDAA13139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52789624"/>
        <c:axId val="1249274528"/>
      </c:barChart>
      <c:catAx>
        <c:axId val="552789624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>MODALIDADE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pt-BR"/>
          </a:p>
        </c:txPr>
        <c:crossAx val="1249274528"/>
        <c:crosses val="autoZero"/>
        <c:auto val="1"/>
        <c:lblAlgn val="ctr"/>
        <c:lblOffset val="100"/>
        <c:noMultiLvlLbl val="1"/>
      </c:catAx>
      <c:valAx>
        <c:axId val="1249274528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>NOTA</a:t>
                </a:r>
              </a:p>
            </c:rich>
          </c:tx>
          <c:overlay val="0"/>
        </c:title>
        <c:numFmt formatCode="0.0" sourceLinked="1"/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pt-BR"/>
          </a:p>
        </c:txPr>
        <c:crossAx val="552789624"/>
        <c:crosses val="max"/>
        <c:crossBetween val="between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pt-BR"/>
        </a:p>
      </c:txPr>
    </c:legend>
    <c:plotVisOnly val="1"/>
    <c:dispBlanksAs val="zero"/>
    <c:showDLblsOverMax val="1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1"/>
  <c:style val="2"/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b="0">
                <a:solidFill>
                  <a:srgbClr val="757575"/>
                </a:solidFill>
                <a:latin typeface="+mn-lt"/>
              </a:rPr>
              <a:t>INFRAESTRUTURA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spPr>
            <a:solidFill>
              <a:schemeClr val="accent1"/>
            </a:solidFill>
            <a:ln cmpd="sng">
              <a:noFill/>
            </a:ln>
          </c:spPr>
          <c:invertIfNegative val="1"/>
          <c:cat>
            <c:strRef>
              <c:f>'RELATÓRIO FINAL'!$B$36:$B$37</c:f>
              <c:strCache>
                <c:ptCount val="2"/>
                <c:pt idx="0">
                  <c:v>PRESENCIAL</c:v>
                </c:pt>
                <c:pt idx="1">
                  <c:v>EAD/AO VIVO</c:v>
                </c:pt>
              </c:strCache>
            </c:strRef>
          </c:cat>
          <c:val>
            <c:numRef>
              <c:f>'RELATÓRIO FINAL'!$C$36:$C$37</c:f>
              <c:numCache>
                <c:formatCode>0.0</c:formatCode>
                <c:ptCount val="2"/>
                <c:pt idx="0">
                  <c:v>9.6682852564285717</c:v>
                </c:pt>
                <c:pt idx="1">
                  <c:v>9.5850000000000009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noFill/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96C7-4EB0-8FAC-168E62E3A0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0913084"/>
        <c:axId val="1117951981"/>
      </c:barChart>
      <c:catAx>
        <c:axId val="100913084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>MODALIDADE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pt-BR"/>
          </a:p>
        </c:txPr>
        <c:crossAx val="1117951981"/>
        <c:crosses val="autoZero"/>
        <c:auto val="1"/>
        <c:lblAlgn val="ctr"/>
        <c:lblOffset val="100"/>
        <c:noMultiLvlLbl val="1"/>
      </c:catAx>
      <c:valAx>
        <c:axId val="1117951981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>NOTA</a:t>
                </a:r>
              </a:p>
            </c:rich>
          </c:tx>
          <c:overlay val="0"/>
        </c:title>
        <c:numFmt formatCode="0.0" sourceLinked="1"/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pt-BR"/>
          </a:p>
        </c:txPr>
        <c:crossAx val="100913084"/>
        <c:crosses val="max"/>
        <c:crossBetween val="between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pt-BR"/>
        </a:p>
      </c:txPr>
    </c:legend>
    <c:plotVisOnly val="1"/>
    <c:dispBlanksAs val="zero"/>
    <c:showDLblsOverMax val="1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1"/>
  <c:style val="2"/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b="0">
                <a:solidFill>
                  <a:srgbClr val="757575"/>
                </a:solidFill>
                <a:latin typeface="+mn-lt"/>
              </a:rPr>
              <a:t>AUTOAVALIAÇÃO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spPr>
            <a:solidFill>
              <a:schemeClr val="accent1"/>
            </a:solidFill>
            <a:ln cmpd="sng">
              <a:noFill/>
            </a:ln>
          </c:spPr>
          <c:invertIfNegative val="1"/>
          <c:cat>
            <c:strRef>
              <c:f>'RELATÓRIO FINAL'!$B$42:$B$43</c:f>
              <c:strCache>
                <c:ptCount val="2"/>
                <c:pt idx="0">
                  <c:v>PRESENCIAL</c:v>
                </c:pt>
                <c:pt idx="1">
                  <c:v>EAD/AO VIVO</c:v>
                </c:pt>
              </c:strCache>
            </c:strRef>
          </c:cat>
          <c:val>
            <c:numRef>
              <c:f>'RELATÓRIO FINAL'!$C$42:$C$43</c:f>
              <c:numCache>
                <c:formatCode>0.0</c:formatCode>
                <c:ptCount val="2"/>
                <c:pt idx="0">
                  <c:v>9.638483669107142</c:v>
                </c:pt>
                <c:pt idx="1">
                  <c:v>9.2850000000000001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noFill/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9163-4301-BB3E-E7BDB6911A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42713000"/>
        <c:axId val="1671052680"/>
      </c:barChart>
      <c:catAx>
        <c:axId val="742713000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pt-BR"/>
          </a:p>
        </c:txPr>
        <c:crossAx val="1671052680"/>
        <c:crosses val="autoZero"/>
        <c:auto val="1"/>
        <c:lblAlgn val="ctr"/>
        <c:lblOffset val="100"/>
        <c:noMultiLvlLbl val="1"/>
      </c:catAx>
      <c:valAx>
        <c:axId val="1671052680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0.0" sourceLinked="1"/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pt-BR"/>
          </a:p>
        </c:txPr>
        <c:crossAx val="742713000"/>
        <c:crosses val="max"/>
        <c:crossBetween val="between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pt-BR"/>
        </a:p>
      </c:txPr>
    </c:legend>
    <c:plotVisOnly val="1"/>
    <c:dispBlanksAs val="zero"/>
    <c:showDLblsOverMax val="1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1"/>
  <c:style val="2"/>
  <c:chart>
    <c:title>
      <c:tx>
        <c:rich>
          <a:bodyPr/>
          <a:lstStyle/>
          <a:p>
            <a:pPr lvl="0">
              <a:defRPr sz="1800" b="1" i="0">
                <a:solidFill>
                  <a:srgbClr val="000000"/>
                </a:solidFill>
                <a:latin typeface="+mn-lt"/>
              </a:defRPr>
            </a:pPr>
            <a:r>
              <a:rPr sz="1800" b="1" i="0">
                <a:solidFill>
                  <a:srgbClr val="000000"/>
                </a:solidFill>
                <a:latin typeface="+mn-lt"/>
              </a:rPr>
              <a:t>AVALIAÇÃO DOS TREINANDOS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spPr>
            <a:solidFill>
              <a:schemeClr val="accent1"/>
            </a:solidFill>
            <a:ln cmpd="sng">
              <a:noFill/>
            </a:ln>
          </c:spPr>
          <c:invertIfNegative val="1"/>
          <c:cat>
            <c:strRef>
              <c:f>'RASCUNHO - RELATÓRIO FINAL'!$B$10:$B$55</c:f>
              <c:strCache>
                <c:ptCount val="46"/>
                <c:pt idx="0">
                  <c:v>#REF!</c:v>
                </c:pt>
                <c:pt idx="1">
                  <c:v>#REF!</c:v>
                </c:pt>
                <c:pt idx="2">
                  <c:v>#REF!</c:v>
                </c:pt>
                <c:pt idx="3">
                  <c:v>Redação Administrativa Eficaz - Presencial - MARÇO/2026</c:v>
                </c:pt>
                <c:pt idx="4">
                  <c:v>Língua Brasileira de Sinais - LIBRAS Básico - Presencial - MARÇO/2026</c:v>
                </c:pt>
                <c:pt idx="5">
                  <c:v>Lidera Recife - Do Conhecimento a Prática (EMLURB) - Presenncial - MARÇO/2026</c:v>
                </c:pt>
                <c:pt idx="6">
                  <c:v>#REF!</c:v>
                </c:pt>
                <c:pt idx="7">
                  <c:v>Técnicas de Comunicação e Oratória: Falando com Impacto e Clareza - Presencial - MARÇO/2026</c:v>
                </c:pt>
                <c:pt idx="8">
                  <c:v>#REF!</c:v>
                </c:pt>
                <c:pt idx="9">
                  <c:v>Lidera Recife: Gestão das Emoções (EMLURB) - Presencial</c:v>
                </c:pt>
                <c:pt idx="10">
                  <c:v>Inteligência Emocional - Presencial - ABRIL/2026</c:v>
                </c:pt>
                <c:pt idx="11">
                  <c:v>Noções básicas para elaboração de Estudo Técnico Preliminar - ETP - Presencial - ABRIL/2026</c:v>
                </c:pt>
                <c:pt idx="12">
                  <c:v>Atender sem Barreiras: Diversidade, Inclusão e Humanização no Serviço Público - Presencial - ABRIL/2026</c:v>
                </c:pt>
                <c:pt idx="13">
                  <c:v>Atender sem Barreiras: Diversidade, Inclusão e Humanização no Serviço Público - Presencial - ABRIL/2026</c:v>
                </c:pt>
                <c:pt idx="14">
                  <c:v>Lidera Recife: Inteligência Artificial Voltada a Ferramentas Gerenciais (SEDEC) - Presencial</c:v>
                </c:pt>
                <c:pt idx="15">
                  <c:v>#REF!</c:v>
                </c:pt>
                <c:pt idx="16">
                  <c:v>#REF!</c:v>
                </c:pt>
                <c:pt idx="17">
                  <c:v>Trilha de Liderança - Turma 1 (MOD I e II) - Presencial</c:v>
                </c:pt>
                <c:pt idx="18">
                  <c:v>#REF!</c:v>
                </c:pt>
                <c:pt idx="19">
                  <c:v>#REF!</c:v>
                </c:pt>
                <c:pt idx="20">
                  <c:v>TEA no Setor Público: Compreensão e Combate ao Capacitismo - Presencial - MAIO/2026</c:v>
                </c:pt>
                <c:pt idx="21">
                  <c:v>Ética e Gestão de Conflitos com Foco no Propósito - Presencial - MAIO/2026</c:v>
                </c:pt>
                <c:pt idx="22">
                  <c:v>Saúde Mental no Serviço Público - Presencial - MAIO/2026</c:v>
                </c:pt>
                <c:pt idx="23">
                  <c:v>Trilha de Liderança - Turma 1 - Presencial - ABRIL e MAIO/2026</c:v>
                </c:pt>
                <c:pt idx="24">
                  <c:v>MÉDIA POR ITEM</c:v>
                </c:pt>
                <c:pt idx="25">
                  <c:v>MÉDIA GERAL POR CATEGORIA</c:v>
                </c:pt>
                <c:pt idx="26">
                  <c:v>#REF!</c:v>
                </c:pt>
                <c:pt idx="27">
                  <c:v>#REF!</c:v>
                </c:pt>
                <c:pt idx="28">
                  <c:v>#REF!</c:v>
                </c:pt>
                <c:pt idx="29">
                  <c:v>#REF!</c:v>
                </c:pt>
                <c:pt idx="30">
                  <c:v>#REF!</c:v>
                </c:pt>
                <c:pt idx="31">
                  <c:v>#REF!</c:v>
                </c:pt>
                <c:pt idx="32">
                  <c:v>#REF!</c:v>
                </c:pt>
                <c:pt idx="33">
                  <c:v>#REF!</c:v>
                </c:pt>
                <c:pt idx="34">
                  <c:v>#REF!</c:v>
                </c:pt>
                <c:pt idx="35">
                  <c:v>#REF!</c:v>
                </c:pt>
                <c:pt idx="36">
                  <c:v>#REF!</c:v>
                </c:pt>
                <c:pt idx="37">
                  <c:v>#REF!</c:v>
                </c:pt>
                <c:pt idx="38">
                  <c:v>#REF!</c:v>
                </c:pt>
                <c:pt idx="39">
                  <c:v>#REF!</c:v>
                </c:pt>
                <c:pt idx="40">
                  <c:v>#REF!</c:v>
                </c:pt>
                <c:pt idx="41">
                  <c:v>#REF!</c:v>
                </c:pt>
                <c:pt idx="42">
                  <c:v>#REF!</c:v>
                </c:pt>
                <c:pt idx="43">
                  <c:v>#REF!</c:v>
                </c:pt>
                <c:pt idx="44">
                  <c:v>#REF!</c:v>
                </c:pt>
                <c:pt idx="45">
                  <c:v>Primeira Infância e Paternidade Responsável - Turma 01 - (Online Ao Vivo no Google Meet) - FEVEREIRO/2026</c:v>
                </c:pt>
              </c:strCache>
            </c:strRef>
          </c:cat>
          <c:val>
            <c:numRef>
              <c:f>'RASCUNHO - RELATÓRIO FINAL'!$C$10:$C$55</c:f>
              <c:numCache>
                <c:formatCode>0.0</c:formatCode>
                <c:ptCount val="46"/>
                <c:pt idx="0">
                  <c:v>0</c:v>
                </c:pt>
                <c:pt idx="1">
                  <c:v>0</c:v>
                </c:pt>
                <c:pt idx="2" formatCode="General">
                  <c:v>0</c:v>
                </c:pt>
                <c:pt idx="3" formatCode="#,##0.00">
                  <c:v>9.8787878788181818</c:v>
                </c:pt>
                <c:pt idx="4">
                  <c:v>9.8090909090909086</c:v>
                </c:pt>
                <c:pt idx="5">
                  <c:v>9.6818181818181817</c:v>
                </c:pt>
                <c:pt idx="6" formatCode="0.00">
                  <c:v>9.8181818181818183</c:v>
                </c:pt>
                <c:pt idx="7">
                  <c:v>9.8881118880909078</c:v>
                </c:pt>
                <c:pt idx="8" formatCode="General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noFill/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7F0D-4837-B5DA-67801EC9CD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80117028"/>
        <c:axId val="330317621"/>
      </c:barChart>
      <c:catAx>
        <c:axId val="20801170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  <a:endParaRPr lang="pt-BR"/>
          </a:p>
        </c:txPr>
        <c:crossAx val="330317621"/>
        <c:crosses val="autoZero"/>
        <c:auto val="1"/>
        <c:lblAlgn val="ctr"/>
        <c:lblOffset val="100"/>
        <c:noMultiLvlLbl val="1"/>
      </c:catAx>
      <c:valAx>
        <c:axId val="33031762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0.0" sourceLinked="1"/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  <a:endParaRPr lang="pt-BR"/>
          </a:p>
        </c:txPr>
        <c:crossAx val="2080117028"/>
        <c:crosses val="autoZero"/>
        <c:crossBetween val="between"/>
      </c:valAx>
    </c:plotArea>
    <c:legend>
      <c:legendPos val="r"/>
      <c:overlay val="0"/>
      <c:txPr>
        <a:bodyPr/>
        <a:lstStyle/>
        <a:p>
          <a:pPr lvl="0">
            <a:defRPr b="0" i="0">
              <a:solidFill>
                <a:srgbClr val="1A1A1A"/>
              </a:solidFill>
              <a:latin typeface="+mn-lt"/>
            </a:defRPr>
          </a:pPr>
          <a:endParaRPr lang="pt-BR"/>
        </a:p>
      </c:txPr>
    </c:legend>
    <c:plotVisOnly val="1"/>
    <c:dispBlanksAs val="zero"/>
    <c:showDLblsOverMax val="1"/>
  </c:chart>
  <c:spPr>
    <a:solidFill>
      <a:srgbClr val="FFFFFF"/>
    </a:solidFill>
  </c:sp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1"/>
  <c:style val="2"/>
  <c:chart>
    <c:title>
      <c:tx>
        <c:rich>
          <a:bodyPr/>
          <a:lstStyle/>
          <a:p>
            <a:pPr lvl="0">
              <a:defRPr sz="1800" b="1" i="0">
                <a:solidFill>
                  <a:srgbClr val="000000"/>
                </a:solidFill>
                <a:latin typeface="+mn-lt"/>
              </a:defRPr>
            </a:pPr>
            <a:r>
              <a:rPr sz="1800" b="1" i="0">
                <a:solidFill>
                  <a:srgbClr val="000000"/>
                </a:solidFill>
                <a:latin typeface="+mn-lt"/>
              </a:rPr>
              <a:t>AVALIAÇÃO DOS INSTRUTORES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invertIfNegative val="1"/>
          <c:cat>
            <c:strRef>
              <c:f>'RASCUNHO - RELATÓRIO FINAL'!$B$61:$B$105</c:f>
              <c:strCache>
                <c:ptCount val="45"/>
                <c:pt idx="0">
                  <c:v>Redação Administrativa Eficaz - Presencial - MARÇO/2026</c:v>
                </c:pt>
                <c:pt idx="1">
                  <c:v>Língua Brasileira de Sinais - LIBRAS Básico - Presencial - MARÇO/2026</c:v>
                </c:pt>
                <c:pt idx="2">
                  <c:v>Lidera Recife - Do Conhecimento a Prática - EMLURB - MARÇO/2026</c:v>
                </c:pt>
                <c:pt idx="3">
                  <c:v>Técnicas de Comunicação e Oratória: Falando com Impacto e Clareza - Presencial - MARÇO/2026</c:v>
                </c:pt>
                <c:pt idx="4">
                  <c:v>Lidera Recife: Do Conhecimento a Prática (SEDEC) - Presencial - MARÇO/2026- Presencial</c:v>
                </c:pt>
                <c:pt idx="5">
                  <c:v>0</c:v>
                </c:pt>
                <c:pt idx="6">
                  <c:v>#REF!</c:v>
                </c:pt>
                <c:pt idx="7">
                  <c:v>#REF!</c:v>
                </c:pt>
                <c:pt idx="8">
                  <c:v>#REF!</c:v>
                </c:pt>
                <c:pt idx="44">
                  <c:v>ITEM AVALIADO - COORDENAÇÃO        </c:v>
                </c:pt>
              </c:strCache>
            </c:strRef>
          </c:cat>
          <c:val>
            <c:numRef>
              <c:f>'RASCUNHO - RELATÓRIO FINAL'!$C$61:$C$104</c:f>
              <c:numCache>
                <c:formatCode>General</c:formatCode>
                <c:ptCount val="44"/>
                <c:pt idx="0" formatCode="#,##0.0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A9-41A8-A02B-8D302600F0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51293118"/>
        <c:axId val="1597273645"/>
      </c:barChart>
      <c:catAx>
        <c:axId val="105129311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  <a:endParaRPr lang="pt-BR"/>
          </a:p>
        </c:txPr>
        <c:crossAx val="1597273645"/>
        <c:crosses val="autoZero"/>
        <c:auto val="1"/>
        <c:lblAlgn val="ctr"/>
        <c:lblOffset val="100"/>
        <c:noMultiLvlLbl val="1"/>
      </c:catAx>
      <c:valAx>
        <c:axId val="1597273645"/>
        <c:scaling>
          <c:orientation val="minMax"/>
        </c:scaling>
        <c:delete val="0"/>
        <c:axPos val="l"/>
        <c:numFmt formatCode="#,##0.00" sourceLinked="1"/>
        <c:majorTickMark val="cross"/>
        <c:minorTickMark val="cross"/>
        <c:tickLblPos val="nextTo"/>
        <c:spPr>
          <a:ln>
            <a:noFill/>
          </a:ln>
        </c:spPr>
        <c:crossAx val="1051293118"/>
        <c:crosses val="autoZero"/>
        <c:crossBetween val="between"/>
      </c:valAx>
    </c:plotArea>
    <c:legend>
      <c:legendPos val="r"/>
      <c:overlay val="0"/>
      <c:txPr>
        <a:bodyPr/>
        <a:lstStyle/>
        <a:p>
          <a:pPr lvl="0">
            <a:defRPr b="0" i="0">
              <a:solidFill>
                <a:srgbClr val="1A1A1A"/>
              </a:solidFill>
              <a:latin typeface="+mn-lt"/>
            </a:defRPr>
          </a:pPr>
          <a:endParaRPr lang="pt-BR"/>
        </a:p>
      </c:txPr>
    </c:legend>
    <c:plotVisOnly val="1"/>
    <c:dispBlanksAs val="zero"/>
    <c:showDLblsOverMax val="1"/>
  </c:chart>
  <c:spPr>
    <a:solidFill>
      <a:srgbClr val="FFFFFF"/>
    </a:solidFill>
  </c:sp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1"/>
  <c:style val="2"/>
  <c:chart>
    <c:title>
      <c:tx>
        <c:rich>
          <a:bodyPr/>
          <a:lstStyle/>
          <a:p>
            <a:pPr lvl="0">
              <a:defRPr sz="1800" b="1" i="0">
                <a:solidFill>
                  <a:srgbClr val="000000"/>
                </a:solidFill>
                <a:latin typeface="+mn-lt"/>
              </a:defRPr>
            </a:pPr>
            <a:r>
              <a:rPr sz="1800" b="1" i="0">
                <a:solidFill>
                  <a:srgbClr val="000000"/>
                </a:solidFill>
                <a:latin typeface="+mn-lt"/>
              </a:rPr>
              <a:t>AVALIAÇÃO DA COORDENAÇÃO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invertIfNegative val="1"/>
          <c:cat>
            <c:strRef>
              <c:f>'RASCUNHO - RELATÓRIO FINAL'!$B$107:$B$145</c:f>
              <c:strCache>
                <c:ptCount val="15"/>
                <c:pt idx="0">
                  <c:v>Redação Administrativa Eficaz - Presencial - MARÇO/2026</c:v>
                </c:pt>
                <c:pt idx="1">
                  <c:v>Língua Brasileira de Sinais - LIBRAS Básico - Presencial - MARÇO/2026</c:v>
                </c:pt>
                <c:pt idx="2">
                  <c:v>Lidera Recife - Do Conhecimento a Prática - EMLURB - MARÇO/2026</c:v>
                </c:pt>
                <c:pt idx="3">
                  <c:v>Técnicas de Comunicação e Oratória: Falando com Impacto e Clareza - Presencial - MARÇO/2026</c:v>
                </c:pt>
                <c:pt idx="4">
                  <c:v>Lidera Recife: Do Conhecimento a Prática (SEDEC) - Presencial - MARÇO/2026- Presencial</c:v>
                </c:pt>
                <c:pt idx="5">
                  <c:v>0</c:v>
                </c:pt>
                <c:pt idx="6">
                  <c:v>#REF!</c:v>
                </c:pt>
                <c:pt idx="7">
                  <c:v>#REF!</c:v>
                </c:pt>
                <c:pt idx="8">
                  <c:v>#REF!</c:v>
                </c:pt>
                <c:pt idx="9">
                  <c:v>#REF!</c:v>
                </c:pt>
                <c:pt idx="10">
                  <c:v>#REF!</c:v>
                </c:pt>
                <c:pt idx="11">
                  <c:v>#REF!</c:v>
                </c:pt>
                <c:pt idx="12">
                  <c:v>#REF!</c:v>
                </c:pt>
                <c:pt idx="13">
                  <c:v>#REF!</c:v>
                </c:pt>
                <c:pt idx="14">
                  <c:v>#REF!</c:v>
                </c:pt>
              </c:strCache>
            </c:strRef>
          </c:cat>
          <c:val>
            <c:numRef>
              <c:f>'RASCUNHO - RELATÓRIO FINAL'!$C$107:$C$145</c:f>
              <c:numCache>
                <c:formatCode>General</c:formatCode>
                <c:ptCount val="39"/>
                <c:pt idx="0" formatCode="#,##0.0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79-47F2-9D5D-9041640705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56011238"/>
        <c:axId val="778388033"/>
      </c:barChart>
      <c:catAx>
        <c:axId val="165601123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  <a:endParaRPr lang="pt-BR"/>
          </a:p>
        </c:txPr>
        <c:crossAx val="778388033"/>
        <c:crosses val="autoZero"/>
        <c:auto val="1"/>
        <c:lblAlgn val="ctr"/>
        <c:lblOffset val="100"/>
        <c:noMultiLvlLbl val="1"/>
      </c:catAx>
      <c:valAx>
        <c:axId val="778388033"/>
        <c:scaling>
          <c:orientation val="minMax"/>
        </c:scaling>
        <c:delete val="0"/>
        <c:axPos val="l"/>
        <c:numFmt formatCode="#,##0.00" sourceLinked="1"/>
        <c:majorTickMark val="cross"/>
        <c:minorTickMark val="cross"/>
        <c:tickLblPos val="nextTo"/>
        <c:spPr>
          <a:ln>
            <a:noFill/>
          </a:ln>
        </c:spPr>
        <c:crossAx val="1656011238"/>
        <c:crosses val="autoZero"/>
        <c:crossBetween val="between"/>
      </c:valAx>
    </c:plotArea>
    <c:legend>
      <c:legendPos val="r"/>
      <c:overlay val="0"/>
      <c:txPr>
        <a:bodyPr/>
        <a:lstStyle/>
        <a:p>
          <a:pPr lvl="0">
            <a:defRPr b="0" i="0">
              <a:solidFill>
                <a:srgbClr val="1A1A1A"/>
              </a:solidFill>
              <a:latin typeface="+mn-lt"/>
            </a:defRPr>
          </a:pPr>
          <a:endParaRPr lang="pt-BR"/>
        </a:p>
      </c:txPr>
    </c:legend>
    <c:plotVisOnly val="1"/>
    <c:dispBlanksAs val="zero"/>
    <c:showDLblsOverMax val="1"/>
  </c:chart>
  <c:spPr>
    <a:solidFill>
      <a:srgbClr val="FFFFFF"/>
    </a:solidFill>
  </c:sp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1"/>
  <c:style val="2"/>
  <c:chart>
    <c:title>
      <c:tx>
        <c:rich>
          <a:bodyPr/>
          <a:lstStyle/>
          <a:p>
            <a:pPr lvl="0">
              <a:defRPr sz="1400" b="0" i="0">
                <a:solidFill>
                  <a:srgbClr val="333333"/>
                </a:solidFill>
                <a:latin typeface="+mn-lt"/>
              </a:defRPr>
            </a:pPr>
            <a:r>
              <a:rPr sz="1400" b="0" i="0">
                <a:solidFill>
                  <a:srgbClr val="333333"/>
                </a:solidFill>
                <a:latin typeface="+mn-lt"/>
              </a:rPr>
              <a:t>CONCLUINTES/EVASÃO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666699"/>
              </a:solidFill>
            </c:spPr>
            <c:extLst>
              <c:ext xmlns:c16="http://schemas.microsoft.com/office/drawing/2014/chart" uri="{C3380CC4-5D6E-409C-BE32-E72D297353CC}">
                <c16:uniqueId val="{00000001-720A-43FD-81E5-2E105E9F0EB9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'RASCUNHO - RELATÓRIO FINAL'!$E$231:$F$231</c:f>
              <c:numCache>
                <c:formatCode>General</c:formatCode>
                <c:ptCount val="2"/>
                <c:pt idx="0">
                  <c:v>16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20A-43FD-81E5-2E105E9F0E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zero"/>
    <c:showDLblsOverMax val="1"/>
  </c:chart>
  <c:spPr>
    <a:solidFill>
      <a:srgbClr val="FFFFFF"/>
    </a:solidFill>
  </c:sp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pn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Relationship Id="rId6" Type="http://schemas.openxmlformats.org/officeDocument/2006/relationships/image" Target="../media/image2.jpg"/><Relationship Id="rId5" Type="http://schemas.openxmlformats.org/officeDocument/2006/relationships/chart" Target="../charts/chart10.xml"/><Relationship Id="rId4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257175</xdr:colOff>
      <xdr:row>0</xdr:row>
      <xdr:rowOff>0</xdr:rowOff>
    </xdr:from>
    <xdr:ext cx="5019675" cy="1171575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619125</xdr:colOff>
      <xdr:row>0</xdr:row>
      <xdr:rowOff>0</xdr:rowOff>
    </xdr:from>
    <xdr:ext cx="5019675" cy="1171575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723900</xdr:colOff>
      <xdr:row>0</xdr:row>
      <xdr:rowOff>0</xdr:rowOff>
    </xdr:from>
    <xdr:ext cx="5019675" cy="1171575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257175</xdr:colOff>
      <xdr:row>16</xdr:row>
      <xdr:rowOff>38100</xdr:rowOff>
    </xdr:from>
    <xdr:ext cx="3371850" cy="2181225"/>
    <xdr:graphicFrame macro="">
      <xdr:nvGraphicFramePr>
        <xdr:cNvPr id="2" name="Chart 1" descr="Chart 0" title="Gráfico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4</xdr:col>
      <xdr:colOff>304800</xdr:colOff>
      <xdr:row>30</xdr:row>
      <xdr:rowOff>161925</xdr:rowOff>
    </xdr:from>
    <xdr:ext cx="3305175" cy="1885950"/>
    <xdr:graphicFrame macro="">
      <xdr:nvGraphicFramePr>
        <xdr:cNvPr id="3" name="Chart 2" descr="Chart 1" title="Gráfico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oneCellAnchor>
  <xdr:oneCellAnchor>
    <xdr:from>
      <xdr:col>6</xdr:col>
      <xdr:colOff>38100</xdr:colOff>
      <xdr:row>16</xdr:row>
      <xdr:rowOff>38100</xdr:rowOff>
    </xdr:from>
    <xdr:ext cx="3457575" cy="2181225"/>
    <xdr:graphicFrame macro="">
      <xdr:nvGraphicFramePr>
        <xdr:cNvPr id="4" name="Chart 3" descr="Chart 2" title="Gráfico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oneCellAnchor>
  <xdr:oneCellAnchor>
    <xdr:from>
      <xdr:col>6</xdr:col>
      <xdr:colOff>38100</xdr:colOff>
      <xdr:row>30</xdr:row>
      <xdr:rowOff>161925</xdr:rowOff>
    </xdr:from>
    <xdr:ext cx="3305175" cy="1885950"/>
    <xdr:graphicFrame macro="">
      <xdr:nvGraphicFramePr>
        <xdr:cNvPr id="5" name="Chart 4" title="Gráfico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 fLocksWithSheet="0"/>
  </xdr:oneCellAnchor>
  <xdr:oneCellAnchor>
    <xdr:from>
      <xdr:col>4</xdr:col>
      <xdr:colOff>304800</xdr:colOff>
      <xdr:row>42</xdr:row>
      <xdr:rowOff>38100</xdr:rowOff>
    </xdr:from>
    <xdr:ext cx="3648075" cy="1828800"/>
    <xdr:graphicFrame macro="">
      <xdr:nvGraphicFramePr>
        <xdr:cNvPr id="6" name="Chart 5" title="Gráfico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 fLocksWithSheet="0"/>
  </xdr:oneCellAnchor>
  <xdr:oneCellAnchor>
    <xdr:from>
      <xdr:col>2</xdr:col>
      <xdr:colOff>419100</xdr:colOff>
      <xdr:row>0</xdr:row>
      <xdr:rowOff>76200</xdr:rowOff>
    </xdr:from>
    <xdr:ext cx="5019675" cy="1171575"/>
    <xdr:pic>
      <xdr:nvPicPr>
        <xdr:cNvPr id="7" name="image1.png" title="Imagem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723900</xdr:colOff>
      <xdr:row>0</xdr:row>
      <xdr:rowOff>0</xdr:rowOff>
    </xdr:from>
    <xdr:ext cx="5019675" cy="1171575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95250</xdr:colOff>
      <xdr:row>6</xdr:row>
      <xdr:rowOff>0</xdr:rowOff>
    </xdr:from>
    <xdr:ext cx="4486275" cy="3362325"/>
    <xdr:graphicFrame macro="">
      <xdr:nvGraphicFramePr>
        <xdr:cNvPr id="6" name="Chart 6" descr="Chart 0" title="Gráfico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8</xdr:col>
      <xdr:colOff>314325</xdr:colOff>
      <xdr:row>60</xdr:row>
      <xdr:rowOff>0</xdr:rowOff>
    </xdr:from>
    <xdr:ext cx="4752975" cy="3038475"/>
    <xdr:graphicFrame macro="">
      <xdr:nvGraphicFramePr>
        <xdr:cNvPr id="7" name="Chart 7" descr="Chart 1" title="Gráfico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oneCellAnchor>
  <xdr:oneCellAnchor>
    <xdr:from>
      <xdr:col>7</xdr:col>
      <xdr:colOff>161925</xdr:colOff>
      <xdr:row>107</xdr:row>
      <xdr:rowOff>57150</xdr:rowOff>
    </xdr:from>
    <xdr:ext cx="4600575" cy="3171825"/>
    <xdr:graphicFrame macro="">
      <xdr:nvGraphicFramePr>
        <xdr:cNvPr id="8" name="Chart 8" descr="Chart 2" title="Gráfico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oneCellAnchor>
  <xdr:oneCellAnchor>
    <xdr:from>
      <xdr:col>7</xdr:col>
      <xdr:colOff>409575</xdr:colOff>
      <xdr:row>220</xdr:row>
      <xdr:rowOff>161925</xdr:rowOff>
    </xdr:from>
    <xdr:ext cx="3752850" cy="1876425"/>
    <xdr:graphicFrame macro="">
      <xdr:nvGraphicFramePr>
        <xdr:cNvPr id="9" name="Chart 9" descr="Chart 3" title="Gráfico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 fLocksWithSheet="0"/>
  </xdr:oneCellAnchor>
  <xdr:oneCellAnchor>
    <xdr:from>
      <xdr:col>7</xdr:col>
      <xdr:colOff>409575</xdr:colOff>
      <xdr:row>148</xdr:row>
      <xdr:rowOff>114300</xdr:rowOff>
    </xdr:from>
    <xdr:ext cx="4600575" cy="3171825"/>
    <xdr:graphicFrame macro="">
      <xdr:nvGraphicFramePr>
        <xdr:cNvPr id="10" name="Chart 10" title="Gráfico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 fLocksWithSheet="0"/>
  </xdr:oneCellAnchor>
  <xdr:oneCellAnchor>
    <xdr:from>
      <xdr:col>0</xdr:col>
      <xdr:colOff>47625</xdr:colOff>
      <xdr:row>1</xdr:row>
      <xdr:rowOff>28575</xdr:rowOff>
    </xdr:from>
    <xdr:ext cx="2095500" cy="571500"/>
    <xdr:pic>
      <xdr:nvPicPr>
        <xdr:cNvPr id="2" name="image2.jp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C37:Y44" headerRowCount="0">
  <tableColumns count="23">
    <tableColumn id="1" xr3:uid="{00000000-0010-0000-0000-000001000000}" name="Column1"/>
    <tableColumn id="2" xr3:uid="{00000000-0010-0000-0000-000002000000}" name="Column2"/>
    <tableColumn id="3" xr3:uid="{00000000-0010-0000-0000-000003000000}" name="Column3"/>
    <tableColumn id="4" xr3:uid="{00000000-0010-0000-0000-000004000000}" name="Column4"/>
    <tableColumn id="5" xr3:uid="{00000000-0010-0000-0000-000005000000}" name="Column5"/>
    <tableColumn id="6" xr3:uid="{00000000-0010-0000-0000-000006000000}" name="Column6"/>
    <tableColumn id="7" xr3:uid="{00000000-0010-0000-0000-000007000000}" name="Column7"/>
    <tableColumn id="8" xr3:uid="{00000000-0010-0000-0000-000008000000}" name="Column8"/>
    <tableColumn id="9" xr3:uid="{00000000-0010-0000-0000-000009000000}" name="Column9"/>
    <tableColumn id="10" xr3:uid="{00000000-0010-0000-0000-00000A000000}" name="Column10"/>
    <tableColumn id="11" xr3:uid="{00000000-0010-0000-0000-00000B000000}" name="Column11"/>
    <tableColumn id="12" xr3:uid="{00000000-0010-0000-0000-00000C000000}" name="Column12"/>
    <tableColumn id="13" xr3:uid="{00000000-0010-0000-0000-00000D000000}" name="Column13"/>
    <tableColumn id="14" xr3:uid="{00000000-0010-0000-0000-00000E000000}" name="Column14"/>
    <tableColumn id="15" xr3:uid="{00000000-0010-0000-0000-00000F000000}" name="Column15"/>
    <tableColumn id="16" xr3:uid="{00000000-0010-0000-0000-000010000000}" name="Column16"/>
    <tableColumn id="17" xr3:uid="{00000000-0010-0000-0000-000011000000}" name="Column17"/>
    <tableColumn id="18" xr3:uid="{00000000-0010-0000-0000-000012000000}" name="Column18"/>
    <tableColumn id="19" xr3:uid="{00000000-0010-0000-0000-000013000000}" name="Column19"/>
    <tableColumn id="20" xr3:uid="{00000000-0010-0000-0000-000014000000}" name="Column20"/>
    <tableColumn id="21" xr3:uid="{00000000-0010-0000-0000-000015000000}" name="Column21"/>
    <tableColumn id="22" xr3:uid="{00000000-0010-0000-0000-000016000000}" name="Column22"/>
    <tableColumn id="23" xr3:uid="{00000000-0010-0000-0000-000017000000}" name="Column23"/>
  </tableColumns>
  <tableStyleInfo name="RELATÓRIO DOS CURSOS PRESENCIAI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3C47D"/>
  </sheetPr>
  <dimension ref="A1:AC874"/>
  <sheetViews>
    <sheetView tabSelected="1" topLeftCell="A28" workbookViewId="0"/>
  </sheetViews>
  <sheetFormatPr defaultColWidth="14.42578125" defaultRowHeight="15" customHeight="1"/>
  <cols>
    <col min="1" max="1" width="2.140625" customWidth="1"/>
    <col min="2" max="2" width="48.7109375" customWidth="1"/>
    <col min="3" max="3" width="10.85546875" customWidth="1"/>
    <col min="4" max="4" width="9.28515625" customWidth="1"/>
    <col min="5" max="5" width="10.85546875" customWidth="1"/>
    <col min="6" max="6" width="13.140625" customWidth="1"/>
    <col min="7" max="7" width="25" customWidth="1"/>
    <col min="8" max="8" width="14.85546875" customWidth="1"/>
    <col min="9" max="9" width="10.85546875" customWidth="1"/>
    <col min="10" max="10" width="20.140625" customWidth="1"/>
    <col min="11" max="11" width="10.85546875" customWidth="1"/>
    <col min="12" max="12" width="10.140625" customWidth="1"/>
    <col min="13" max="13" width="19" customWidth="1"/>
    <col min="14" max="14" width="20" customWidth="1"/>
    <col min="15" max="15" width="13.42578125" customWidth="1"/>
    <col min="16" max="16" width="16.42578125" customWidth="1"/>
    <col min="17" max="17" width="25.28515625" customWidth="1"/>
    <col min="18" max="18" width="26.7109375" customWidth="1"/>
    <col min="19" max="23" width="15" customWidth="1"/>
    <col min="24" max="24" width="27.7109375" customWidth="1"/>
    <col min="25" max="25" width="13.140625" customWidth="1"/>
    <col min="26" max="26" width="15.5703125" customWidth="1"/>
    <col min="27" max="28" width="8" customWidth="1"/>
    <col min="29" max="29" width="35.140625" customWidth="1"/>
  </cols>
  <sheetData>
    <row r="1" spans="1:29" ht="98.2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9">
      <c r="A2" s="272" t="s">
        <v>0</v>
      </c>
      <c r="B2" s="270"/>
      <c r="C2" s="270"/>
      <c r="D2" s="270"/>
      <c r="E2" s="270"/>
      <c r="F2" s="270"/>
      <c r="G2" s="270"/>
      <c r="H2" s="270"/>
      <c r="I2" s="270"/>
      <c r="J2" s="270"/>
      <c r="K2" s="270"/>
      <c r="L2" s="270"/>
      <c r="M2" s="270"/>
      <c r="N2" s="270"/>
      <c r="O2" s="270"/>
      <c r="P2" s="270"/>
      <c r="Q2" s="2"/>
    </row>
    <row r="3" spans="1:29">
      <c r="A3" s="272" t="s">
        <v>1</v>
      </c>
      <c r="B3" s="270"/>
      <c r="C3" s="270"/>
      <c r="D3" s="270"/>
      <c r="E3" s="270"/>
      <c r="F3" s="270"/>
      <c r="G3" s="270"/>
      <c r="H3" s="270"/>
      <c r="I3" s="270"/>
      <c r="J3" s="270"/>
      <c r="K3" s="270"/>
      <c r="L3" s="270"/>
      <c r="M3" s="270"/>
      <c r="N3" s="270"/>
      <c r="O3" s="270"/>
      <c r="P3" s="270"/>
      <c r="Q3" s="2"/>
    </row>
    <row r="4" spans="1:29">
      <c r="A4" s="272" t="s">
        <v>2</v>
      </c>
      <c r="B4" s="270"/>
      <c r="C4" s="270"/>
      <c r="D4" s="270"/>
      <c r="E4" s="270"/>
      <c r="F4" s="270"/>
      <c r="G4" s="270"/>
      <c r="H4" s="270"/>
      <c r="I4" s="270"/>
      <c r="J4" s="270"/>
      <c r="K4" s="270"/>
      <c r="L4" s="270"/>
      <c r="M4" s="270"/>
      <c r="N4" s="270"/>
      <c r="O4" s="270"/>
      <c r="P4" s="270"/>
      <c r="Q4" s="270"/>
    </row>
    <row r="5" spans="1:29">
      <c r="A5" s="3"/>
      <c r="B5" s="3"/>
      <c r="C5" s="3"/>
      <c r="D5" s="3"/>
      <c r="E5" s="3"/>
      <c r="F5" s="3"/>
      <c r="G5" s="3"/>
      <c r="H5" s="3"/>
      <c r="I5" s="3"/>
      <c r="J5" s="3"/>
      <c r="K5" s="4"/>
      <c r="L5" s="4"/>
    </row>
    <row r="6" spans="1:29" ht="21" customHeight="1">
      <c r="A6" s="273" t="s">
        <v>3</v>
      </c>
      <c r="B6" s="270"/>
      <c r="C6" s="270"/>
      <c r="D6" s="270"/>
      <c r="E6" s="270"/>
      <c r="F6" s="270"/>
      <c r="G6" s="270"/>
      <c r="H6" s="270"/>
      <c r="I6" s="270"/>
      <c r="J6" s="270"/>
      <c r="K6" s="270"/>
      <c r="L6" s="270"/>
      <c r="M6" s="270"/>
      <c r="N6" s="270"/>
      <c r="O6" s="270"/>
      <c r="P6" s="270"/>
      <c r="Q6" s="270"/>
    </row>
    <row r="7" spans="1:29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</row>
    <row r="8" spans="1:29">
      <c r="B8" s="4"/>
      <c r="C8" s="4"/>
      <c r="D8" s="4"/>
      <c r="E8" s="4"/>
      <c r="F8" s="4"/>
      <c r="G8" s="4"/>
      <c r="H8" s="4"/>
      <c r="I8" s="4"/>
      <c r="J8" s="4"/>
      <c r="K8" s="4"/>
      <c r="L8" s="4"/>
      <c r="O8" s="4"/>
      <c r="P8" s="3"/>
    </row>
    <row r="9" spans="1:29">
      <c r="B9" s="274" t="s">
        <v>4</v>
      </c>
      <c r="C9" s="255"/>
      <c r="D9" s="255"/>
      <c r="E9" s="255"/>
      <c r="F9" s="255"/>
      <c r="G9" s="257"/>
      <c r="H9" s="6"/>
      <c r="I9" s="6"/>
      <c r="J9" s="6"/>
      <c r="K9" s="6"/>
      <c r="L9" s="6"/>
      <c r="M9" s="6"/>
      <c r="N9" s="6"/>
      <c r="O9" s="6"/>
      <c r="P9" s="6"/>
      <c r="Q9" s="6"/>
      <c r="X9" s="7"/>
    </row>
    <row r="10" spans="1:29" ht="37.5" customHeight="1">
      <c r="B10" s="8" t="s">
        <v>5</v>
      </c>
      <c r="C10" s="9"/>
      <c r="D10" s="277" t="s">
        <v>6</v>
      </c>
      <c r="E10" s="255"/>
      <c r="F10" s="255"/>
      <c r="G10" s="257"/>
      <c r="H10" s="10"/>
      <c r="I10" s="275"/>
      <c r="J10" s="270"/>
      <c r="K10" s="270"/>
      <c r="L10" s="270"/>
      <c r="M10" s="11"/>
      <c r="N10" s="275"/>
      <c r="O10" s="270"/>
      <c r="P10" s="270"/>
      <c r="Q10" s="270"/>
      <c r="X10" s="12"/>
    </row>
    <row r="11" spans="1:29" ht="51.75" customHeight="1">
      <c r="A11" s="13"/>
      <c r="B11" s="14" t="s">
        <v>7</v>
      </c>
      <c r="C11" s="15"/>
      <c r="D11" s="278" t="s">
        <v>8</v>
      </c>
      <c r="E11" s="255"/>
      <c r="F11" s="255"/>
      <c r="G11" s="257"/>
      <c r="H11" s="16"/>
      <c r="I11" s="276"/>
      <c r="J11" s="270"/>
      <c r="K11" s="270"/>
      <c r="L11" s="270"/>
      <c r="M11" s="16"/>
      <c r="N11" s="276"/>
      <c r="O11" s="270"/>
      <c r="P11" s="270"/>
      <c r="Q11" s="270"/>
      <c r="R11" s="13"/>
      <c r="S11" s="13"/>
      <c r="T11" s="13"/>
      <c r="U11" s="13"/>
      <c r="V11" s="13"/>
      <c r="W11" s="13"/>
      <c r="X11" s="17"/>
      <c r="Y11" s="13"/>
      <c r="Z11" s="13"/>
      <c r="AA11" s="13"/>
      <c r="AB11" s="13"/>
      <c r="AC11" s="13"/>
    </row>
    <row r="12" spans="1:29" ht="26.25">
      <c r="B12" s="18" t="s">
        <v>9</v>
      </c>
      <c r="C12" s="15"/>
      <c r="D12" s="278" t="s">
        <v>10</v>
      </c>
      <c r="E12" s="255"/>
      <c r="F12" s="255"/>
      <c r="G12" s="257"/>
      <c r="H12" s="19"/>
      <c r="I12" s="276"/>
      <c r="J12" s="270"/>
      <c r="K12" s="270"/>
      <c r="L12" s="270"/>
      <c r="M12" s="19"/>
      <c r="N12" s="276"/>
      <c r="O12" s="270"/>
      <c r="P12" s="270"/>
      <c r="Q12" s="270"/>
      <c r="X12" s="20"/>
    </row>
    <row r="13" spans="1:29" ht="25.5">
      <c r="B13" s="21" t="s">
        <v>11</v>
      </c>
      <c r="C13" s="15"/>
      <c r="D13" s="278" t="s">
        <v>12</v>
      </c>
      <c r="E13" s="255"/>
      <c r="F13" s="255"/>
      <c r="G13" s="257"/>
      <c r="H13" s="19"/>
      <c r="I13" s="276"/>
      <c r="J13" s="270"/>
      <c r="K13" s="270"/>
      <c r="L13" s="270"/>
      <c r="M13" s="19"/>
      <c r="N13" s="276"/>
      <c r="O13" s="270"/>
      <c r="P13" s="270"/>
      <c r="Q13" s="270"/>
      <c r="X13" s="20"/>
    </row>
    <row r="14" spans="1:29" ht="25.5">
      <c r="B14" s="21" t="s">
        <v>13</v>
      </c>
      <c r="C14" s="15"/>
      <c r="D14" s="278" t="s">
        <v>14</v>
      </c>
      <c r="E14" s="255"/>
      <c r="F14" s="255"/>
      <c r="G14" s="257"/>
      <c r="H14" s="19"/>
      <c r="I14" s="276"/>
      <c r="J14" s="270"/>
      <c r="K14" s="270"/>
      <c r="L14" s="270"/>
      <c r="M14" s="19"/>
      <c r="N14" s="276"/>
      <c r="O14" s="270"/>
      <c r="P14" s="270"/>
      <c r="Q14" s="270"/>
      <c r="X14" s="20"/>
    </row>
    <row r="15" spans="1:29" ht="26.25">
      <c r="B15" s="22" t="s">
        <v>15</v>
      </c>
      <c r="C15" s="15"/>
      <c r="D15" s="278" t="s">
        <v>16</v>
      </c>
      <c r="E15" s="255"/>
      <c r="F15" s="255"/>
      <c r="G15" s="257"/>
      <c r="H15" s="19"/>
      <c r="I15" s="276"/>
      <c r="J15" s="270"/>
      <c r="K15" s="270"/>
      <c r="L15" s="270"/>
      <c r="M15" s="19"/>
      <c r="N15" s="276"/>
      <c r="O15" s="270"/>
      <c r="P15" s="270"/>
      <c r="Q15" s="270"/>
      <c r="X15" s="20"/>
    </row>
    <row r="16" spans="1:29">
      <c r="B16" s="23"/>
      <c r="C16" s="15"/>
      <c r="D16" s="278" t="s">
        <v>17</v>
      </c>
      <c r="E16" s="255"/>
      <c r="F16" s="255"/>
      <c r="G16" s="257"/>
      <c r="H16" s="19"/>
      <c r="I16" s="276"/>
      <c r="J16" s="270"/>
      <c r="K16" s="270"/>
      <c r="L16" s="270"/>
      <c r="M16" s="19"/>
      <c r="N16" s="276"/>
      <c r="O16" s="270"/>
      <c r="P16" s="270"/>
      <c r="Q16" s="270"/>
      <c r="X16" s="20"/>
    </row>
    <row r="17" spans="1:29" ht="45.75" customHeight="1">
      <c r="B17" s="24"/>
      <c r="C17" s="25"/>
      <c r="D17" s="278" t="s">
        <v>18</v>
      </c>
      <c r="E17" s="255"/>
      <c r="F17" s="255"/>
      <c r="G17" s="257"/>
      <c r="H17" s="26"/>
      <c r="I17" s="27"/>
      <c r="J17" s="27"/>
      <c r="K17" s="27"/>
      <c r="L17" s="27"/>
      <c r="M17" s="28"/>
      <c r="N17" s="27"/>
      <c r="O17" s="27"/>
      <c r="P17" s="27"/>
      <c r="Q17" s="27"/>
      <c r="X17" s="20"/>
    </row>
    <row r="18" spans="1:29" ht="45.75" customHeight="1">
      <c r="B18" s="24"/>
      <c r="C18" s="26"/>
      <c r="D18" s="278" t="s">
        <v>19</v>
      </c>
      <c r="E18" s="255"/>
      <c r="F18" s="255"/>
      <c r="G18" s="257"/>
      <c r="H18" s="26"/>
      <c r="I18" s="27"/>
      <c r="J18" s="27"/>
      <c r="K18" s="27"/>
      <c r="L18" s="27"/>
      <c r="M18" s="28"/>
      <c r="N18" s="27"/>
      <c r="O18" s="27"/>
      <c r="P18" s="27"/>
      <c r="Q18" s="27"/>
      <c r="X18" s="20"/>
    </row>
    <row r="19" spans="1:29" ht="45.75" customHeight="1">
      <c r="B19" s="24"/>
      <c r="C19" s="26"/>
      <c r="D19" s="278" t="s">
        <v>20</v>
      </c>
      <c r="E19" s="255"/>
      <c r="F19" s="255"/>
      <c r="G19" s="257"/>
      <c r="H19" s="26"/>
      <c r="I19" s="27"/>
      <c r="J19" s="27"/>
      <c r="K19" s="27"/>
      <c r="L19" s="27"/>
      <c r="M19" s="28"/>
      <c r="N19" s="27"/>
      <c r="O19" s="27"/>
      <c r="P19" s="27"/>
      <c r="Q19" s="27"/>
      <c r="X19" s="20"/>
    </row>
    <row r="20" spans="1:29" ht="45.75" customHeight="1">
      <c r="B20" s="24"/>
      <c r="C20" s="26"/>
      <c r="D20" s="278" t="s">
        <v>21</v>
      </c>
      <c r="E20" s="255"/>
      <c r="F20" s="255"/>
      <c r="G20" s="257"/>
      <c r="H20" s="26"/>
      <c r="I20" s="27"/>
      <c r="J20" s="27"/>
      <c r="K20" s="27"/>
      <c r="L20" s="27"/>
      <c r="M20" s="28"/>
      <c r="N20" s="27"/>
      <c r="O20" s="27"/>
      <c r="P20" s="27"/>
      <c r="Q20" s="27"/>
      <c r="X20" s="20"/>
    </row>
    <row r="21" spans="1:29" ht="45.75" customHeight="1">
      <c r="B21" s="24"/>
      <c r="C21" s="26"/>
      <c r="D21" s="278" t="s">
        <v>22</v>
      </c>
      <c r="E21" s="255"/>
      <c r="F21" s="255"/>
      <c r="G21" s="257"/>
      <c r="H21" s="26"/>
      <c r="I21" s="27"/>
      <c r="J21" s="27"/>
      <c r="K21" s="27"/>
      <c r="L21" s="27"/>
      <c r="M21" s="28"/>
      <c r="N21" s="27"/>
      <c r="O21" s="27"/>
      <c r="P21" s="27"/>
      <c r="Q21" s="27"/>
      <c r="X21" s="20"/>
    </row>
    <row r="22" spans="1:29" ht="45.75" customHeight="1">
      <c r="B22" s="24"/>
      <c r="C22" s="26"/>
      <c r="D22" s="278" t="s">
        <v>23</v>
      </c>
      <c r="E22" s="255"/>
      <c r="F22" s="255"/>
      <c r="G22" s="257"/>
      <c r="H22" s="26"/>
      <c r="I22" s="27"/>
      <c r="J22" s="27"/>
      <c r="K22" s="27"/>
      <c r="L22" s="27"/>
      <c r="M22" s="28"/>
      <c r="N22" s="27"/>
      <c r="O22" s="27"/>
      <c r="P22" s="27"/>
      <c r="Q22" s="27"/>
      <c r="X22" s="20"/>
    </row>
    <row r="23" spans="1:29" ht="45.75" customHeight="1">
      <c r="B23" s="24"/>
      <c r="C23" s="26"/>
      <c r="D23" s="278" t="s">
        <v>24</v>
      </c>
      <c r="E23" s="255"/>
      <c r="F23" s="255"/>
      <c r="G23" s="257"/>
      <c r="H23" s="26"/>
      <c r="I23" s="27"/>
      <c r="J23" s="27"/>
      <c r="K23" s="27"/>
      <c r="L23" s="27"/>
      <c r="M23" s="28"/>
      <c r="N23" s="27"/>
      <c r="O23" s="27"/>
      <c r="P23" s="27"/>
      <c r="Q23" s="27"/>
      <c r="X23" s="20"/>
    </row>
    <row r="24" spans="1:29" ht="45.75" customHeight="1">
      <c r="B24" s="24"/>
      <c r="C24" s="26"/>
      <c r="D24" s="278" t="s">
        <v>25</v>
      </c>
      <c r="E24" s="255"/>
      <c r="F24" s="255"/>
      <c r="G24" s="257"/>
      <c r="H24" s="26"/>
      <c r="I24" s="27"/>
      <c r="J24" s="27"/>
      <c r="K24" s="27"/>
      <c r="L24" s="27"/>
      <c r="M24" s="28"/>
      <c r="N24" s="27"/>
      <c r="O24" s="27"/>
      <c r="P24" s="27"/>
      <c r="Q24" s="27"/>
      <c r="X24" s="20"/>
    </row>
    <row r="25" spans="1:29" ht="45.75" customHeight="1">
      <c r="B25" s="24"/>
      <c r="C25" s="29"/>
      <c r="D25" s="278" t="s">
        <v>26</v>
      </c>
      <c r="E25" s="255"/>
      <c r="F25" s="255"/>
      <c r="G25" s="257"/>
      <c r="H25" s="26"/>
      <c r="I25" s="27"/>
      <c r="J25" s="27"/>
      <c r="K25" s="27"/>
      <c r="L25" s="27"/>
      <c r="M25" s="28"/>
      <c r="N25" s="27"/>
      <c r="O25" s="27"/>
      <c r="P25" s="27"/>
      <c r="Q25" s="27"/>
      <c r="X25" s="20"/>
    </row>
    <row r="26" spans="1:29">
      <c r="B26" s="30"/>
    </row>
    <row r="27" spans="1:29" ht="15.75" customHeight="1">
      <c r="B27" s="31" t="s">
        <v>27</v>
      </c>
      <c r="C27" s="271" t="s">
        <v>28</v>
      </c>
      <c r="D27" s="255"/>
      <c r="E27" s="255"/>
      <c r="F27" s="255"/>
      <c r="G27" s="257"/>
      <c r="H27" s="256" t="s">
        <v>29</v>
      </c>
      <c r="I27" s="255"/>
      <c r="J27" s="255"/>
      <c r="K27" s="255"/>
      <c r="L27" s="255"/>
      <c r="M27" s="257"/>
      <c r="N27" s="258" t="s">
        <v>30</v>
      </c>
      <c r="O27" s="255"/>
      <c r="P27" s="255"/>
      <c r="Q27" s="255"/>
      <c r="R27" s="257"/>
      <c r="S27" s="259" t="s">
        <v>31</v>
      </c>
      <c r="T27" s="255"/>
      <c r="U27" s="255"/>
      <c r="V27" s="257"/>
      <c r="W27" s="260" t="s">
        <v>32</v>
      </c>
      <c r="X27" s="255"/>
      <c r="Y27" s="257"/>
      <c r="Z27" s="261" t="s">
        <v>33</v>
      </c>
      <c r="AC27" s="32"/>
    </row>
    <row r="28" spans="1:29" ht="54" customHeight="1">
      <c r="B28" s="33" t="s">
        <v>34</v>
      </c>
      <c r="C28" s="34" t="s">
        <v>35</v>
      </c>
      <c r="D28" s="34" t="s">
        <v>36</v>
      </c>
      <c r="E28" s="34" t="s">
        <v>37</v>
      </c>
      <c r="F28" s="34" t="s">
        <v>38</v>
      </c>
      <c r="G28" s="34" t="s">
        <v>39</v>
      </c>
      <c r="H28" s="35" t="s">
        <v>40</v>
      </c>
      <c r="I28" s="35" t="s">
        <v>41</v>
      </c>
      <c r="J28" s="35" t="s">
        <v>42</v>
      </c>
      <c r="K28" s="35" t="s">
        <v>43</v>
      </c>
      <c r="L28" s="35" t="s">
        <v>44</v>
      </c>
      <c r="M28" s="35" t="s">
        <v>45</v>
      </c>
      <c r="N28" s="36" t="s">
        <v>46</v>
      </c>
      <c r="O28" s="36" t="s">
        <v>44</v>
      </c>
      <c r="P28" s="36" t="s">
        <v>47</v>
      </c>
      <c r="Q28" s="36" t="s">
        <v>48</v>
      </c>
      <c r="R28" s="36" t="s">
        <v>49</v>
      </c>
      <c r="S28" s="37" t="s">
        <v>50</v>
      </c>
      <c r="T28" s="37" t="s">
        <v>51</v>
      </c>
      <c r="U28" s="37" t="s">
        <v>47</v>
      </c>
      <c r="V28" s="37" t="s">
        <v>44</v>
      </c>
      <c r="W28" s="38" t="s">
        <v>52</v>
      </c>
      <c r="X28" s="38" t="s">
        <v>53</v>
      </c>
      <c r="Y28" s="39" t="s">
        <v>54</v>
      </c>
      <c r="Z28" s="262"/>
      <c r="AC28" s="40"/>
    </row>
    <row r="29" spans="1:29" ht="42" customHeight="1">
      <c r="A29" s="264" t="s">
        <v>55</v>
      </c>
      <c r="B29" s="41" t="s">
        <v>56</v>
      </c>
      <c r="C29" s="42">
        <v>9.9166666669999994</v>
      </c>
      <c r="D29" s="42">
        <v>9.4166666669999994</v>
      </c>
      <c r="E29" s="42">
        <v>9.8333333330000006</v>
      </c>
      <c r="F29" s="42">
        <v>9.75</v>
      </c>
      <c r="G29" s="42">
        <v>10</v>
      </c>
      <c r="H29" s="42">
        <v>10</v>
      </c>
      <c r="I29" s="42">
        <v>10</v>
      </c>
      <c r="J29" s="42">
        <v>10</v>
      </c>
      <c r="K29" s="42">
        <v>10</v>
      </c>
      <c r="L29" s="42">
        <v>9.75</v>
      </c>
      <c r="M29" s="42">
        <v>10</v>
      </c>
      <c r="N29" s="42">
        <v>10</v>
      </c>
      <c r="O29" s="42">
        <v>10</v>
      </c>
      <c r="P29" s="42">
        <v>10</v>
      </c>
      <c r="Q29" s="42">
        <v>9.8333333330000006</v>
      </c>
      <c r="R29" s="42">
        <v>10</v>
      </c>
      <c r="S29" s="42">
        <v>9.8333333330000006</v>
      </c>
      <c r="T29" s="42">
        <v>9.8333333330000006</v>
      </c>
      <c r="U29" s="42">
        <v>9.75</v>
      </c>
      <c r="V29" s="42">
        <v>9.25</v>
      </c>
      <c r="W29" s="42">
        <v>9.8333333330000006</v>
      </c>
      <c r="X29" s="42">
        <v>9.5</v>
      </c>
      <c r="Y29" s="42">
        <v>9.8333333330000006</v>
      </c>
      <c r="Z29" s="43">
        <f t="shared" ref="Z29:Z53" si="0">AVERAGEA(C29,Y29)</f>
        <v>9.875</v>
      </c>
      <c r="AC29" s="44"/>
    </row>
    <row r="30" spans="1:29" ht="42" customHeight="1">
      <c r="A30" s="265"/>
      <c r="B30" s="45" t="s">
        <v>57</v>
      </c>
      <c r="C30" s="46">
        <v>10</v>
      </c>
      <c r="D30" s="46">
        <v>8.3000000000000007</v>
      </c>
      <c r="E30" s="46">
        <v>9.85</v>
      </c>
      <c r="F30" s="46">
        <v>9.9499999999999993</v>
      </c>
      <c r="G30" s="46">
        <v>9.9</v>
      </c>
      <c r="H30" s="46">
        <v>10</v>
      </c>
      <c r="I30" s="46">
        <v>9.9499999999999993</v>
      </c>
      <c r="J30" s="46">
        <v>10</v>
      </c>
      <c r="K30" s="46">
        <v>10</v>
      </c>
      <c r="L30" s="46">
        <v>10</v>
      </c>
      <c r="M30" s="46">
        <v>9.9499999999999993</v>
      </c>
      <c r="N30" s="42">
        <v>10</v>
      </c>
      <c r="O30" s="42">
        <v>10</v>
      </c>
      <c r="P30" s="42">
        <v>9.9499999999999993</v>
      </c>
      <c r="Q30" s="42">
        <v>10</v>
      </c>
      <c r="R30" s="42">
        <v>10</v>
      </c>
      <c r="S30" s="42">
        <v>9.5500000000000007</v>
      </c>
      <c r="T30" s="42">
        <v>9.9</v>
      </c>
      <c r="U30" s="42">
        <v>9.9499999999999993</v>
      </c>
      <c r="V30" s="42">
        <v>9.6999999999999993</v>
      </c>
      <c r="W30" s="42">
        <v>9.9499999999999993</v>
      </c>
      <c r="X30" s="42">
        <v>9.9</v>
      </c>
      <c r="Y30" s="42">
        <v>9.9</v>
      </c>
      <c r="Z30" s="43">
        <f t="shared" si="0"/>
        <v>9.9499999999999993</v>
      </c>
      <c r="AC30" s="44"/>
    </row>
    <row r="31" spans="1:29" ht="42" customHeight="1">
      <c r="A31" s="265"/>
      <c r="B31" s="41" t="s">
        <v>58</v>
      </c>
      <c r="C31" s="46">
        <v>9.625</v>
      </c>
      <c r="D31" s="46">
        <v>9.375</v>
      </c>
      <c r="E31" s="46">
        <v>9.75</v>
      </c>
      <c r="F31" s="46">
        <v>9.625</v>
      </c>
      <c r="G31" s="46">
        <v>9.25</v>
      </c>
      <c r="H31" s="46">
        <v>9.875</v>
      </c>
      <c r="I31" s="46">
        <v>9.75</v>
      </c>
      <c r="J31" s="46">
        <v>9.75</v>
      </c>
      <c r="K31" s="46">
        <v>9.875</v>
      </c>
      <c r="L31" s="46">
        <v>9.875</v>
      </c>
      <c r="M31" s="46">
        <v>9.75</v>
      </c>
      <c r="N31" s="42">
        <v>9.875</v>
      </c>
      <c r="O31" s="42">
        <v>9.875</v>
      </c>
      <c r="P31" s="42">
        <v>9.875</v>
      </c>
      <c r="Q31" s="42">
        <v>9.875</v>
      </c>
      <c r="R31" s="42">
        <v>9.875</v>
      </c>
      <c r="S31" s="42">
        <v>9.25</v>
      </c>
      <c r="T31" s="42">
        <v>9</v>
      </c>
      <c r="U31" s="42">
        <v>9.625</v>
      </c>
      <c r="V31" s="42">
        <v>9.375</v>
      </c>
      <c r="W31" s="42">
        <v>9</v>
      </c>
      <c r="X31" s="42">
        <v>9.125</v>
      </c>
      <c r="Y31" s="42">
        <v>9.25</v>
      </c>
      <c r="Z31" s="43">
        <f t="shared" si="0"/>
        <v>9.4375</v>
      </c>
      <c r="AC31" s="44"/>
    </row>
    <row r="32" spans="1:29" ht="45.75" customHeight="1">
      <c r="A32" s="265"/>
      <c r="B32" s="45" t="s">
        <v>13</v>
      </c>
      <c r="C32" s="47">
        <v>9.8000000000000007</v>
      </c>
      <c r="D32" s="47">
        <v>9</v>
      </c>
      <c r="E32" s="47">
        <v>9.8000000000000007</v>
      </c>
      <c r="F32" s="47">
        <v>10</v>
      </c>
      <c r="G32" s="47">
        <v>9.9</v>
      </c>
      <c r="H32" s="47">
        <v>9.8000000000000007</v>
      </c>
      <c r="I32" s="47">
        <v>10</v>
      </c>
      <c r="J32" s="47">
        <v>10</v>
      </c>
      <c r="K32" s="47">
        <v>10</v>
      </c>
      <c r="L32" s="47">
        <v>9.6999999999999993</v>
      </c>
      <c r="M32" s="47">
        <v>10</v>
      </c>
      <c r="N32" s="47">
        <v>9.9</v>
      </c>
      <c r="O32" s="47">
        <v>9.6999999999999993</v>
      </c>
      <c r="P32" s="47">
        <v>9.8000000000000007</v>
      </c>
      <c r="Q32" s="47">
        <v>9.9</v>
      </c>
      <c r="R32" s="47">
        <v>9.9</v>
      </c>
      <c r="S32" s="47">
        <v>9.8000000000000007</v>
      </c>
      <c r="T32" s="47">
        <v>9.6999999999999993</v>
      </c>
      <c r="U32" s="47">
        <v>9.8000000000000007</v>
      </c>
      <c r="V32" s="47">
        <v>9.6999999999999993</v>
      </c>
      <c r="W32" s="47">
        <v>9.5</v>
      </c>
      <c r="X32" s="47">
        <v>9.6</v>
      </c>
      <c r="Y32" s="47">
        <v>9.5</v>
      </c>
      <c r="Z32" s="43">
        <f t="shared" si="0"/>
        <v>9.65</v>
      </c>
      <c r="AC32" s="44"/>
    </row>
    <row r="33" spans="1:29" ht="30">
      <c r="A33" s="262"/>
      <c r="B33" s="48" t="s">
        <v>59</v>
      </c>
      <c r="C33" s="46">
        <v>9.923076923</v>
      </c>
      <c r="D33" s="46">
        <v>9.307692308</v>
      </c>
      <c r="E33" s="46">
        <v>9.769230769</v>
      </c>
      <c r="F33" s="46">
        <v>10</v>
      </c>
      <c r="G33" s="46">
        <v>9.846153846</v>
      </c>
      <c r="H33" s="46">
        <v>10</v>
      </c>
      <c r="I33" s="46">
        <v>10</v>
      </c>
      <c r="J33" s="46">
        <v>10</v>
      </c>
      <c r="K33" s="46">
        <v>10</v>
      </c>
      <c r="L33" s="46">
        <v>9.923076923</v>
      </c>
      <c r="M33" s="46">
        <v>10</v>
      </c>
      <c r="N33" s="46">
        <v>9.846153846</v>
      </c>
      <c r="O33" s="46">
        <v>9.846153846</v>
      </c>
      <c r="P33" s="46">
        <v>9.692307692</v>
      </c>
      <c r="Q33" s="46">
        <v>9.923076923</v>
      </c>
      <c r="R33" s="46">
        <v>9.923076923</v>
      </c>
      <c r="S33" s="46">
        <v>9.923076923</v>
      </c>
      <c r="T33" s="46">
        <v>10</v>
      </c>
      <c r="U33" s="46">
        <v>9.769230769</v>
      </c>
      <c r="V33" s="46">
        <v>9.923076923</v>
      </c>
      <c r="W33" s="46">
        <v>9.923076923</v>
      </c>
      <c r="X33" s="46">
        <v>9.846153846</v>
      </c>
      <c r="Y33" s="46">
        <v>9.923076923</v>
      </c>
      <c r="Z33" s="49">
        <f t="shared" si="0"/>
        <v>9.923076923</v>
      </c>
      <c r="AC33" s="44"/>
    </row>
    <row r="34" spans="1:29" ht="41.25" customHeight="1">
      <c r="A34" s="266" t="s">
        <v>60</v>
      </c>
      <c r="B34" s="50" t="s">
        <v>61</v>
      </c>
      <c r="C34" s="51">
        <v>9.875</v>
      </c>
      <c r="D34" s="51">
        <v>8.75</v>
      </c>
      <c r="E34" s="51">
        <v>10</v>
      </c>
      <c r="F34" s="51">
        <v>9.625</v>
      </c>
      <c r="G34" s="51">
        <v>9.625</v>
      </c>
      <c r="H34" s="51">
        <v>10</v>
      </c>
      <c r="I34" s="51">
        <v>10</v>
      </c>
      <c r="J34" s="51">
        <v>10</v>
      </c>
      <c r="K34" s="51">
        <v>10</v>
      </c>
      <c r="L34" s="51">
        <v>9.25</v>
      </c>
      <c r="M34" s="51">
        <v>9.375</v>
      </c>
      <c r="N34" s="52">
        <v>9.625</v>
      </c>
      <c r="O34" s="52">
        <v>9.75</v>
      </c>
      <c r="P34" s="52">
        <v>9.875</v>
      </c>
      <c r="Q34" s="52">
        <v>9.875</v>
      </c>
      <c r="R34" s="52">
        <v>9.875</v>
      </c>
      <c r="S34" s="52">
        <v>9.875</v>
      </c>
      <c r="T34" s="52">
        <v>9.375</v>
      </c>
      <c r="U34" s="52">
        <v>9.875</v>
      </c>
      <c r="V34" s="52">
        <v>9.5</v>
      </c>
      <c r="W34" s="52">
        <v>9.5</v>
      </c>
      <c r="X34" s="52">
        <v>8.875</v>
      </c>
      <c r="Y34" s="52">
        <v>9.125</v>
      </c>
      <c r="Z34" s="43">
        <f t="shared" si="0"/>
        <v>9.5</v>
      </c>
      <c r="AC34" s="44"/>
    </row>
    <row r="35" spans="1:29" ht="50.25" customHeight="1">
      <c r="A35" s="267"/>
      <c r="B35" s="53" t="s">
        <v>8</v>
      </c>
      <c r="C35" s="54">
        <v>9.7222222219999992</v>
      </c>
      <c r="D35" s="54">
        <v>9.0555555559999998</v>
      </c>
      <c r="E35" s="54">
        <v>9.7777777780000008</v>
      </c>
      <c r="F35" s="54">
        <v>9.8333333330000006</v>
      </c>
      <c r="G35" s="54">
        <v>9.7222222219999992</v>
      </c>
      <c r="H35" s="54">
        <v>9.9444444440000002</v>
      </c>
      <c r="I35" s="54">
        <v>9.8888888890000004</v>
      </c>
      <c r="J35" s="54">
        <v>9.8888888890000004</v>
      </c>
      <c r="K35" s="54">
        <v>9.9444444440000002</v>
      </c>
      <c r="L35" s="54">
        <v>9.8888888890000004</v>
      </c>
      <c r="M35" s="54">
        <v>9.8888888890000004</v>
      </c>
      <c r="N35" s="54">
        <v>9.8888888890000004</v>
      </c>
      <c r="O35" s="54">
        <v>9.9444444440000002</v>
      </c>
      <c r="P35" s="54">
        <v>9.8888888890000004</v>
      </c>
      <c r="Q35" s="54">
        <v>9.8333333330000006</v>
      </c>
      <c r="R35" s="54">
        <v>9.8333333330000006</v>
      </c>
      <c r="S35" s="54">
        <v>9.5555555559999998</v>
      </c>
      <c r="T35" s="54">
        <v>9.6111111109999996</v>
      </c>
      <c r="U35" s="54">
        <v>9.7222222219999992</v>
      </c>
      <c r="V35" s="54">
        <v>9.6666666669999994</v>
      </c>
      <c r="W35" s="54">
        <v>9.6666666669999994</v>
      </c>
      <c r="X35" s="54">
        <v>9.5555555559999998</v>
      </c>
      <c r="Y35" s="54">
        <v>9.6666666669999994</v>
      </c>
      <c r="Z35" s="43">
        <f t="shared" si="0"/>
        <v>9.6944444445000002</v>
      </c>
      <c r="AC35" s="44"/>
    </row>
    <row r="36" spans="1:29" ht="30">
      <c r="A36" s="267"/>
      <c r="B36" s="55" t="s">
        <v>10</v>
      </c>
      <c r="C36" s="51">
        <v>10</v>
      </c>
      <c r="D36" s="51">
        <v>9.89</v>
      </c>
      <c r="E36" s="51">
        <v>10</v>
      </c>
      <c r="F36" s="51">
        <v>9.89</v>
      </c>
      <c r="G36" s="51">
        <v>10</v>
      </c>
      <c r="H36" s="51">
        <v>9.67</v>
      </c>
      <c r="I36" s="51">
        <v>10</v>
      </c>
      <c r="J36" s="51">
        <v>10</v>
      </c>
      <c r="K36" s="51">
        <v>10</v>
      </c>
      <c r="L36" s="51">
        <v>10</v>
      </c>
      <c r="M36" s="51">
        <v>10</v>
      </c>
      <c r="N36" s="56">
        <v>9.66</v>
      </c>
      <c r="O36" s="56">
        <v>9.8800000000000008</v>
      </c>
      <c r="P36" s="56">
        <v>10</v>
      </c>
      <c r="Q36" s="57">
        <v>10</v>
      </c>
      <c r="R36" s="57">
        <v>9.67</v>
      </c>
      <c r="S36" s="57">
        <v>9.8800000000000008</v>
      </c>
      <c r="T36" s="57">
        <v>9.8800000000000008</v>
      </c>
      <c r="U36" s="57">
        <v>9.7799999999999994</v>
      </c>
      <c r="V36" s="57">
        <v>9.44</v>
      </c>
      <c r="W36" s="57">
        <v>9.89</v>
      </c>
      <c r="X36" s="57">
        <v>8.67</v>
      </c>
      <c r="Y36" s="57">
        <v>9.33</v>
      </c>
      <c r="Z36" s="43">
        <f t="shared" si="0"/>
        <v>9.6649999999999991</v>
      </c>
      <c r="AC36" s="44"/>
    </row>
    <row r="37" spans="1:29" ht="45">
      <c r="A37" s="267"/>
      <c r="B37" s="55" t="s">
        <v>12</v>
      </c>
      <c r="C37" s="58">
        <v>9.8333333330000006</v>
      </c>
      <c r="D37" s="59">
        <v>9.6666666669999994</v>
      </c>
      <c r="E37" s="59">
        <v>9.6666666669999994</v>
      </c>
      <c r="F37" s="59">
        <v>9.8333333330000006</v>
      </c>
      <c r="G37" s="59">
        <v>9.9166666669999994</v>
      </c>
      <c r="H37" s="59">
        <v>10</v>
      </c>
      <c r="I37" s="59">
        <v>9.9166666669999994</v>
      </c>
      <c r="J37" s="59">
        <v>10</v>
      </c>
      <c r="K37" s="59">
        <v>10</v>
      </c>
      <c r="L37" s="59">
        <v>9.8333333330000006</v>
      </c>
      <c r="M37" s="59">
        <v>10</v>
      </c>
      <c r="N37" s="59">
        <v>10</v>
      </c>
      <c r="O37" s="59">
        <v>10</v>
      </c>
      <c r="P37" s="59">
        <v>10</v>
      </c>
      <c r="Q37" s="59">
        <v>10</v>
      </c>
      <c r="R37" s="59">
        <v>10</v>
      </c>
      <c r="S37" s="59">
        <v>9.75</v>
      </c>
      <c r="T37" s="59">
        <v>9.5833333330000006</v>
      </c>
      <c r="U37" s="59">
        <v>9.75</v>
      </c>
      <c r="V37" s="59">
        <v>9.5833333330000006</v>
      </c>
      <c r="W37" s="59">
        <v>9.9166666669999994</v>
      </c>
      <c r="X37" s="59">
        <v>9.9166666669999994</v>
      </c>
      <c r="Y37" s="59">
        <v>9.9166666669999994</v>
      </c>
      <c r="Z37" s="43">
        <f t="shared" si="0"/>
        <v>9.875</v>
      </c>
      <c r="AC37" s="44"/>
    </row>
    <row r="38" spans="1:29" ht="30">
      <c r="A38" s="267"/>
      <c r="B38" s="50" t="s">
        <v>14</v>
      </c>
      <c r="C38" s="60">
        <v>9.75</v>
      </c>
      <c r="D38" s="60">
        <v>9.1666666669999994</v>
      </c>
      <c r="E38" s="60">
        <v>9.75</v>
      </c>
      <c r="F38" s="60">
        <v>9.75</v>
      </c>
      <c r="G38" s="60">
        <v>9.8333333330000006</v>
      </c>
      <c r="H38" s="60">
        <v>9.9166666669999994</v>
      </c>
      <c r="I38" s="60">
        <v>9.8333333330000006</v>
      </c>
      <c r="J38" s="60">
        <v>9.8333333330000006</v>
      </c>
      <c r="K38" s="60">
        <v>9.75</v>
      </c>
      <c r="L38" s="60">
        <v>9.8333333330000006</v>
      </c>
      <c r="M38" s="60">
        <v>9.9166666669999994</v>
      </c>
      <c r="N38" s="57">
        <v>9.9166666669999994</v>
      </c>
      <c r="O38" s="57">
        <v>9.8333333330000006</v>
      </c>
      <c r="P38" s="57">
        <v>9.9166666669999994</v>
      </c>
      <c r="Q38" s="57">
        <v>9.9166666669999994</v>
      </c>
      <c r="R38" s="57">
        <v>9.9166666669999994</v>
      </c>
      <c r="S38" s="57">
        <v>9.4166666669999994</v>
      </c>
      <c r="T38" s="57">
        <v>9.6666666669999994</v>
      </c>
      <c r="U38" s="57">
        <v>9.6666666669999994</v>
      </c>
      <c r="V38" s="57">
        <v>9.8333333330000006</v>
      </c>
      <c r="W38" s="57">
        <v>9.8333333330000006</v>
      </c>
      <c r="X38" s="57">
        <v>9.9166666669999994</v>
      </c>
      <c r="Y38" s="57">
        <v>9.9166666669999994</v>
      </c>
      <c r="Z38" s="43">
        <f t="shared" si="0"/>
        <v>9.8333333335000006</v>
      </c>
      <c r="AC38" s="44"/>
    </row>
    <row r="39" spans="1:29" ht="39.75" customHeight="1">
      <c r="A39" s="267"/>
      <c r="B39" s="50" t="s">
        <v>62</v>
      </c>
      <c r="C39" s="51">
        <v>9.875</v>
      </c>
      <c r="D39" s="51">
        <v>8.75</v>
      </c>
      <c r="E39" s="51">
        <v>10</v>
      </c>
      <c r="F39" s="51">
        <v>9.625</v>
      </c>
      <c r="G39" s="51">
        <v>9.625</v>
      </c>
      <c r="H39" s="51">
        <v>10</v>
      </c>
      <c r="I39" s="51">
        <v>10</v>
      </c>
      <c r="J39" s="51">
        <v>10</v>
      </c>
      <c r="K39" s="51">
        <v>10</v>
      </c>
      <c r="L39" s="51">
        <v>9.25</v>
      </c>
      <c r="M39" s="51">
        <v>9.375</v>
      </c>
      <c r="N39" s="52">
        <v>9.625</v>
      </c>
      <c r="O39" s="52">
        <v>9.75</v>
      </c>
      <c r="P39" s="52">
        <v>9.875</v>
      </c>
      <c r="Q39" s="52">
        <v>9.875</v>
      </c>
      <c r="R39" s="52">
        <v>9.875</v>
      </c>
      <c r="S39" s="52">
        <v>9.875</v>
      </c>
      <c r="T39" s="52">
        <v>9.375</v>
      </c>
      <c r="U39" s="52">
        <v>9.875</v>
      </c>
      <c r="V39" s="52">
        <v>9.5</v>
      </c>
      <c r="W39" s="52">
        <v>9.5</v>
      </c>
      <c r="X39" s="52">
        <v>8.875</v>
      </c>
      <c r="Y39" s="52">
        <v>9.125</v>
      </c>
      <c r="Z39" s="43">
        <f t="shared" si="0"/>
        <v>9.5</v>
      </c>
      <c r="AC39" s="44"/>
    </row>
    <row r="40" spans="1:29" ht="30">
      <c r="A40" s="268" t="s">
        <v>63</v>
      </c>
      <c r="B40" s="61" t="s">
        <v>64</v>
      </c>
      <c r="C40" s="62">
        <v>10</v>
      </c>
      <c r="D40" s="62">
        <v>8.875</v>
      </c>
      <c r="E40" s="62">
        <v>9.75</v>
      </c>
      <c r="F40" s="62">
        <v>9.8125</v>
      </c>
      <c r="G40" s="62">
        <v>9.9375</v>
      </c>
      <c r="H40" s="62">
        <v>10</v>
      </c>
      <c r="I40" s="62">
        <v>10</v>
      </c>
      <c r="J40" s="62">
        <v>10</v>
      </c>
      <c r="K40" s="62">
        <v>10</v>
      </c>
      <c r="L40" s="62">
        <v>10</v>
      </c>
      <c r="M40" s="62">
        <v>9.9375</v>
      </c>
      <c r="N40" s="62">
        <v>10</v>
      </c>
      <c r="O40" s="62">
        <v>10</v>
      </c>
      <c r="P40" s="62">
        <v>10</v>
      </c>
      <c r="Q40" s="62">
        <v>9.9375</v>
      </c>
      <c r="R40" s="62">
        <v>10</v>
      </c>
      <c r="S40" s="62">
        <v>9.9375</v>
      </c>
      <c r="T40" s="62">
        <v>9.8125</v>
      </c>
      <c r="U40" s="62">
        <v>10</v>
      </c>
      <c r="V40" s="62">
        <v>10</v>
      </c>
      <c r="W40" s="62">
        <v>9.9375</v>
      </c>
      <c r="X40" s="62">
        <v>9.75</v>
      </c>
      <c r="Y40" s="62">
        <v>9.875</v>
      </c>
      <c r="Z40" s="43">
        <f t="shared" si="0"/>
        <v>9.9375</v>
      </c>
      <c r="AA40" s="63"/>
      <c r="AB40" s="63"/>
      <c r="AC40" s="44"/>
    </row>
    <row r="41" spans="1:29" ht="30">
      <c r="A41" s="265"/>
      <c r="B41" s="64" t="s">
        <v>18</v>
      </c>
      <c r="C41" s="65">
        <v>9.82</v>
      </c>
      <c r="D41" s="65">
        <v>9.35</v>
      </c>
      <c r="E41" s="65">
        <v>9.82</v>
      </c>
      <c r="F41" s="65">
        <v>9.82</v>
      </c>
      <c r="G41" s="65">
        <v>9.8800000000000008</v>
      </c>
      <c r="H41" s="65">
        <v>9.7100000000000009</v>
      </c>
      <c r="I41" s="65">
        <v>9.7100000000000009</v>
      </c>
      <c r="J41" s="65">
        <v>9.7100000000000009</v>
      </c>
      <c r="K41" s="65">
        <v>9.7100000000000009</v>
      </c>
      <c r="L41" s="65">
        <v>9.76</v>
      </c>
      <c r="M41" s="65">
        <v>9.76</v>
      </c>
      <c r="N41" s="66">
        <v>9.82</v>
      </c>
      <c r="O41" s="66">
        <v>9.82</v>
      </c>
      <c r="P41" s="66">
        <v>9.76</v>
      </c>
      <c r="Q41" s="66">
        <v>9.82</v>
      </c>
      <c r="R41" s="66">
        <v>9.82</v>
      </c>
      <c r="S41" s="66">
        <v>9.65</v>
      </c>
      <c r="T41" s="66">
        <v>9.5299999999999994</v>
      </c>
      <c r="U41" s="66">
        <v>9.59</v>
      </c>
      <c r="V41" s="66">
        <v>9.24</v>
      </c>
      <c r="W41" s="66">
        <v>9.94</v>
      </c>
      <c r="X41" s="66">
        <v>9.8800000000000008</v>
      </c>
      <c r="Y41" s="66">
        <v>9.7100000000000009</v>
      </c>
      <c r="Z41" s="43">
        <f t="shared" si="0"/>
        <v>9.7650000000000006</v>
      </c>
      <c r="AA41" s="63"/>
      <c r="AB41" s="63"/>
      <c r="AC41" s="44"/>
    </row>
    <row r="42" spans="1:29" ht="30" customHeight="1">
      <c r="A42" s="265"/>
      <c r="B42" s="64" t="s">
        <v>16</v>
      </c>
      <c r="C42" s="65">
        <v>9.44</v>
      </c>
      <c r="D42" s="65">
        <v>9.7799999999999994</v>
      </c>
      <c r="E42" s="65">
        <v>9.6300000000000008</v>
      </c>
      <c r="F42" s="65">
        <v>9.3800000000000008</v>
      </c>
      <c r="G42" s="65">
        <v>9.6300000000000008</v>
      </c>
      <c r="H42" s="65">
        <v>9.5</v>
      </c>
      <c r="I42" s="65">
        <v>9.69</v>
      </c>
      <c r="J42" s="65">
        <v>9.69</v>
      </c>
      <c r="K42" s="65">
        <v>9.81</v>
      </c>
      <c r="L42" s="65">
        <v>9.6300000000000008</v>
      </c>
      <c r="M42" s="65">
        <v>9.6300000000000008</v>
      </c>
      <c r="N42" s="65">
        <v>9.56</v>
      </c>
      <c r="O42" s="65">
        <v>9.69</v>
      </c>
      <c r="P42" s="65">
        <v>9.81</v>
      </c>
      <c r="Q42" s="67">
        <v>9.75</v>
      </c>
      <c r="R42" s="67">
        <v>9.75</v>
      </c>
      <c r="S42" s="67">
        <v>9.56</v>
      </c>
      <c r="T42" s="67">
        <v>9.19</v>
      </c>
      <c r="U42" s="67">
        <v>9.5</v>
      </c>
      <c r="V42" s="67">
        <v>9.31</v>
      </c>
      <c r="W42" s="67">
        <v>9.69</v>
      </c>
      <c r="X42" s="67">
        <v>9.56</v>
      </c>
      <c r="Y42" s="67">
        <v>9.56</v>
      </c>
      <c r="Z42" s="43">
        <f t="shared" si="0"/>
        <v>9.5</v>
      </c>
      <c r="AA42" s="63"/>
      <c r="AB42" s="63"/>
      <c r="AC42" s="44"/>
    </row>
    <row r="43" spans="1:29" ht="30">
      <c r="A43" s="265"/>
      <c r="B43" s="64" t="s">
        <v>17</v>
      </c>
      <c r="C43" s="68">
        <f t="shared" ref="C43:Y43" si="1">AVERAGE(C28:C42)</f>
        <v>9.827164224642857</v>
      </c>
      <c r="D43" s="68">
        <f t="shared" si="1"/>
        <v>9.1916605617857137</v>
      </c>
      <c r="E43" s="68">
        <f t="shared" si="1"/>
        <v>9.81407203907143</v>
      </c>
      <c r="F43" s="68">
        <f t="shared" si="1"/>
        <v>9.7781547618571416</v>
      </c>
      <c r="G43" s="68">
        <f t="shared" si="1"/>
        <v>9.7904197191428572</v>
      </c>
      <c r="H43" s="68">
        <f t="shared" si="1"/>
        <v>9.8868650793571415</v>
      </c>
      <c r="I43" s="68">
        <f t="shared" si="1"/>
        <v>9.9099206349285716</v>
      </c>
      <c r="J43" s="68">
        <f t="shared" si="1"/>
        <v>9.9194444444285725</v>
      </c>
      <c r="K43" s="68">
        <f t="shared" si="1"/>
        <v>9.9349603174285726</v>
      </c>
      <c r="L43" s="68">
        <f t="shared" si="1"/>
        <v>9.7638308912857159</v>
      </c>
      <c r="M43" s="68">
        <f t="shared" si="1"/>
        <v>9.8273611111428583</v>
      </c>
      <c r="N43" s="68">
        <f t="shared" si="1"/>
        <v>9.8369078144285709</v>
      </c>
      <c r="O43" s="68">
        <f t="shared" si="1"/>
        <v>9.863495115928572</v>
      </c>
      <c r="P43" s="68">
        <f t="shared" si="1"/>
        <v>9.8887759462857154</v>
      </c>
      <c r="Q43" s="68">
        <f t="shared" si="1"/>
        <v>9.8956364468571429</v>
      </c>
      <c r="R43" s="68">
        <f t="shared" si="1"/>
        <v>9.888434065928573</v>
      </c>
      <c r="S43" s="68">
        <f t="shared" si="1"/>
        <v>9.7040094627857147</v>
      </c>
      <c r="T43" s="68">
        <f t="shared" si="1"/>
        <v>9.6040674602857141</v>
      </c>
      <c r="U43" s="68">
        <f t="shared" si="1"/>
        <v>9.760937118428572</v>
      </c>
      <c r="V43" s="68">
        <f t="shared" si="1"/>
        <v>9.5729578754285711</v>
      </c>
      <c r="W43" s="68">
        <f t="shared" si="1"/>
        <v>9.7200412087857142</v>
      </c>
      <c r="X43" s="68">
        <f t="shared" si="1"/>
        <v>9.4978601954285704</v>
      </c>
      <c r="Y43" s="68">
        <f t="shared" si="1"/>
        <v>9.6165293040714293</v>
      </c>
      <c r="Z43" s="43">
        <f t="shared" si="0"/>
        <v>9.7218467643571422</v>
      </c>
      <c r="AA43" s="63"/>
      <c r="AB43" s="63"/>
      <c r="AC43" s="44"/>
    </row>
    <row r="44" spans="1:29" ht="30">
      <c r="A44" s="265"/>
      <c r="B44" s="69" t="s">
        <v>65</v>
      </c>
      <c r="C44" s="68">
        <f t="shared" ref="C44:Y44" si="2">AVERAGE(C29:C43)</f>
        <v>9.8271642246428588</v>
      </c>
      <c r="D44" s="68">
        <f t="shared" si="2"/>
        <v>9.1916605617857137</v>
      </c>
      <c r="E44" s="68">
        <f t="shared" si="2"/>
        <v>9.8140720390714282</v>
      </c>
      <c r="F44" s="68">
        <f t="shared" si="2"/>
        <v>9.7781547618571416</v>
      </c>
      <c r="G44" s="68">
        <f t="shared" si="2"/>
        <v>9.7904197191428555</v>
      </c>
      <c r="H44" s="68">
        <f t="shared" si="2"/>
        <v>9.8868650793571415</v>
      </c>
      <c r="I44" s="68">
        <f t="shared" si="2"/>
        <v>9.9099206349285716</v>
      </c>
      <c r="J44" s="68">
        <f t="shared" si="2"/>
        <v>9.9194444444285708</v>
      </c>
      <c r="K44" s="68">
        <f t="shared" si="2"/>
        <v>9.9349603174285708</v>
      </c>
      <c r="L44" s="68">
        <f t="shared" si="2"/>
        <v>9.7638308912857159</v>
      </c>
      <c r="M44" s="68">
        <f t="shared" si="2"/>
        <v>9.8273611111428583</v>
      </c>
      <c r="N44" s="68">
        <f t="shared" si="2"/>
        <v>9.8369078144285709</v>
      </c>
      <c r="O44" s="68">
        <f t="shared" si="2"/>
        <v>9.863495115928572</v>
      </c>
      <c r="P44" s="68">
        <f t="shared" si="2"/>
        <v>9.8887759462857137</v>
      </c>
      <c r="Q44" s="68">
        <f t="shared" si="2"/>
        <v>9.8956364468571429</v>
      </c>
      <c r="R44" s="68">
        <f t="shared" si="2"/>
        <v>9.888434065928573</v>
      </c>
      <c r="S44" s="68">
        <f t="shared" si="2"/>
        <v>9.704009462785713</v>
      </c>
      <c r="T44" s="68">
        <f t="shared" si="2"/>
        <v>9.6040674602857123</v>
      </c>
      <c r="U44" s="68">
        <f t="shared" si="2"/>
        <v>9.7609371184285738</v>
      </c>
      <c r="V44" s="68">
        <f t="shared" si="2"/>
        <v>9.5729578754285694</v>
      </c>
      <c r="W44" s="68">
        <f t="shared" si="2"/>
        <v>9.7200412087857142</v>
      </c>
      <c r="X44" s="68">
        <f t="shared" si="2"/>
        <v>9.4978601954285686</v>
      </c>
      <c r="Y44" s="68">
        <f t="shared" si="2"/>
        <v>9.6165293040714293</v>
      </c>
      <c r="Z44" s="43">
        <f t="shared" si="0"/>
        <v>9.721846764357144</v>
      </c>
      <c r="AC44" s="32"/>
    </row>
    <row r="45" spans="1:29" ht="30">
      <c r="A45" s="262"/>
      <c r="B45" s="69" t="s">
        <v>19</v>
      </c>
      <c r="C45" s="68">
        <f t="shared" ref="C45:Y45" si="3">AVERAGE(C30:C44)</f>
        <v>9.8211973951523817</v>
      </c>
      <c r="D45" s="68">
        <f t="shared" si="3"/>
        <v>9.1766601547714295</v>
      </c>
      <c r="E45" s="68">
        <f t="shared" si="3"/>
        <v>9.8127879528095221</v>
      </c>
      <c r="F45" s="68">
        <f t="shared" si="3"/>
        <v>9.7800317459809509</v>
      </c>
      <c r="G45" s="68">
        <f t="shared" si="3"/>
        <v>9.7764477004190464</v>
      </c>
      <c r="H45" s="68">
        <f t="shared" si="3"/>
        <v>9.8793227513142838</v>
      </c>
      <c r="I45" s="68">
        <f t="shared" si="3"/>
        <v>9.9039153439238099</v>
      </c>
      <c r="J45" s="68">
        <f t="shared" si="3"/>
        <v>9.914074074057142</v>
      </c>
      <c r="K45" s="68">
        <f t="shared" si="3"/>
        <v>9.9306243385904747</v>
      </c>
      <c r="L45" s="68">
        <f t="shared" si="3"/>
        <v>9.7647529507047626</v>
      </c>
      <c r="M45" s="68">
        <f t="shared" si="3"/>
        <v>9.8158518518857161</v>
      </c>
      <c r="N45" s="68">
        <f t="shared" si="3"/>
        <v>9.826035002057143</v>
      </c>
      <c r="O45" s="68">
        <f t="shared" si="3"/>
        <v>9.8543947903238074</v>
      </c>
      <c r="P45" s="68">
        <f t="shared" si="3"/>
        <v>9.8813610093714281</v>
      </c>
      <c r="Q45" s="68">
        <f t="shared" si="3"/>
        <v>9.8997899877809523</v>
      </c>
      <c r="R45" s="68">
        <f t="shared" si="3"/>
        <v>9.8809963369904779</v>
      </c>
      <c r="S45" s="68">
        <f t="shared" si="3"/>
        <v>9.6953878714380952</v>
      </c>
      <c r="T45" s="68">
        <f t="shared" si="3"/>
        <v>9.5887830687714271</v>
      </c>
      <c r="U45" s="68">
        <f t="shared" si="3"/>
        <v>9.7616662596571455</v>
      </c>
      <c r="V45" s="68">
        <f t="shared" si="3"/>
        <v>9.5944884004571414</v>
      </c>
      <c r="W45" s="68">
        <f t="shared" si="3"/>
        <v>9.7124884005047605</v>
      </c>
      <c r="X45" s="68">
        <f t="shared" si="3"/>
        <v>9.4977175417904753</v>
      </c>
      <c r="Y45" s="68">
        <f t="shared" si="3"/>
        <v>9.6020757021428587</v>
      </c>
      <c r="Z45" s="43">
        <f t="shared" si="0"/>
        <v>9.7116365486476202</v>
      </c>
      <c r="AC45" s="32"/>
    </row>
    <row r="46" spans="1:29">
      <c r="A46" s="269" t="s">
        <v>66</v>
      </c>
      <c r="B46" s="70" t="s">
        <v>20</v>
      </c>
      <c r="C46" s="71">
        <v>10</v>
      </c>
      <c r="D46" s="71">
        <v>9.1666666669999994</v>
      </c>
      <c r="E46" s="71">
        <v>9.8333333330000006</v>
      </c>
      <c r="F46" s="71">
        <v>10</v>
      </c>
      <c r="G46" s="71">
        <v>9.8333333330000006</v>
      </c>
      <c r="H46" s="71">
        <v>10</v>
      </c>
      <c r="I46" s="71">
        <v>9.8333333330000006</v>
      </c>
      <c r="J46" s="71">
        <v>9.8333333330000006</v>
      </c>
      <c r="K46" s="71">
        <v>10</v>
      </c>
      <c r="L46" s="71">
        <v>9.1666666669999994</v>
      </c>
      <c r="M46" s="71">
        <v>10</v>
      </c>
      <c r="N46" s="71">
        <v>10</v>
      </c>
      <c r="O46" s="71">
        <v>9.1666666669999994</v>
      </c>
      <c r="P46" s="71">
        <v>9.8333333330000006</v>
      </c>
      <c r="Q46" s="71">
        <v>10</v>
      </c>
      <c r="R46" s="71">
        <v>10</v>
      </c>
      <c r="S46" s="71">
        <v>9.1666666669999994</v>
      </c>
      <c r="T46" s="71">
        <v>9.8333333330000006</v>
      </c>
      <c r="U46" s="71">
        <v>9.8333333330000006</v>
      </c>
      <c r="V46" s="71">
        <v>9.1666666669999994</v>
      </c>
      <c r="W46" s="71">
        <v>10</v>
      </c>
      <c r="X46" s="71">
        <v>10</v>
      </c>
      <c r="Y46" s="71">
        <v>10</v>
      </c>
      <c r="Z46" s="43">
        <f t="shared" si="0"/>
        <v>10</v>
      </c>
      <c r="AC46" s="32"/>
    </row>
    <row r="47" spans="1:29" ht="30">
      <c r="A47" s="270"/>
      <c r="B47" s="72" t="s">
        <v>21</v>
      </c>
      <c r="C47" s="73">
        <f t="shared" ref="C47:Y47" si="4">AVERAGE(C41:C46)</f>
        <v>9.7892543074063489</v>
      </c>
      <c r="D47" s="73">
        <f t="shared" si="4"/>
        <v>9.3094413242238101</v>
      </c>
      <c r="E47" s="73">
        <f t="shared" si="4"/>
        <v>9.7873775606587312</v>
      </c>
      <c r="F47" s="73">
        <f t="shared" si="4"/>
        <v>9.7560568782825392</v>
      </c>
      <c r="G47" s="73">
        <f t="shared" si="4"/>
        <v>9.783436745284126</v>
      </c>
      <c r="H47" s="73">
        <f t="shared" si="4"/>
        <v>9.8105088183380946</v>
      </c>
      <c r="I47" s="73">
        <f t="shared" si="4"/>
        <v>9.8261816577968251</v>
      </c>
      <c r="J47" s="73">
        <f t="shared" si="4"/>
        <v>9.8310493826523793</v>
      </c>
      <c r="K47" s="73">
        <f t="shared" si="4"/>
        <v>9.8867574955746047</v>
      </c>
      <c r="L47" s="73">
        <f t="shared" si="4"/>
        <v>9.6415135667126979</v>
      </c>
      <c r="M47" s="73">
        <f t="shared" si="4"/>
        <v>9.8100956790285725</v>
      </c>
      <c r="N47" s="73">
        <f t="shared" si="4"/>
        <v>9.8133084384857145</v>
      </c>
      <c r="O47" s="73">
        <f t="shared" si="4"/>
        <v>9.7096752815301581</v>
      </c>
      <c r="P47" s="73">
        <f t="shared" si="4"/>
        <v>9.8437077058238103</v>
      </c>
      <c r="Q47" s="73">
        <f t="shared" si="4"/>
        <v>9.8768438135825392</v>
      </c>
      <c r="R47" s="73">
        <f t="shared" si="4"/>
        <v>9.8713107448079374</v>
      </c>
      <c r="S47" s="73">
        <f t="shared" si="4"/>
        <v>9.5800122440015869</v>
      </c>
      <c r="T47" s="73">
        <f t="shared" si="4"/>
        <v>9.5583752203904755</v>
      </c>
      <c r="U47" s="73">
        <f t="shared" si="4"/>
        <v>9.7011456382523829</v>
      </c>
      <c r="V47" s="73">
        <f t="shared" si="4"/>
        <v>9.4095118030523803</v>
      </c>
      <c r="W47" s="73">
        <f t="shared" si="4"/>
        <v>9.7970951363460319</v>
      </c>
      <c r="X47" s="73">
        <f t="shared" si="4"/>
        <v>9.6555729887746029</v>
      </c>
      <c r="Y47" s="73">
        <f t="shared" si="4"/>
        <v>9.6841890517142861</v>
      </c>
      <c r="Z47" s="43">
        <f t="shared" si="0"/>
        <v>9.7367216795603184</v>
      </c>
      <c r="AC47" s="32"/>
    </row>
    <row r="48" spans="1:29" ht="30">
      <c r="A48" s="270"/>
      <c r="B48" s="72" t="s">
        <v>22</v>
      </c>
      <c r="C48" s="74">
        <v>9.8571428569999995</v>
      </c>
      <c r="D48" s="74">
        <v>9.1428571430000005</v>
      </c>
      <c r="E48" s="74">
        <v>10</v>
      </c>
      <c r="F48" s="74">
        <v>9.8571428569999995</v>
      </c>
      <c r="G48" s="74">
        <v>9.8571428569999995</v>
      </c>
      <c r="H48" s="74">
        <v>9.7142857140000007</v>
      </c>
      <c r="I48" s="74">
        <v>9.8571428569999995</v>
      </c>
      <c r="J48" s="74">
        <v>9.9285714289999998</v>
      </c>
      <c r="K48" s="74">
        <v>9.8571428569999995</v>
      </c>
      <c r="L48" s="74">
        <v>10</v>
      </c>
      <c r="M48" s="74">
        <v>9.9285714289999998</v>
      </c>
      <c r="N48" s="74">
        <v>10</v>
      </c>
      <c r="O48" s="74">
        <v>10</v>
      </c>
      <c r="P48" s="74">
        <v>9.9285714289999998</v>
      </c>
      <c r="Q48" s="74">
        <v>10</v>
      </c>
      <c r="R48" s="74">
        <v>10</v>
      </c>
      <c r="S48" s="74">
        <v>9.5</v>
      </c>
      <c r="T48" s="74">
        <v>10</v>
      </c>
      <c r="U48" s="74">
        <v>9.9285714289999998</v>
      </c>
      <c r="V48" s="74">
        <v>9.5</v>
      </c>
      <c r="W48" s="74">
        <v>10</v>
      </c>
      <c r="X48" s="74">
        <v>9.7142857140000007</v>
      </c>
      <c r="Y48" s="74">
        <v>10</v>
      </c>
      <c r="Z48" s="43">
        <f t="shared" si="0"/>
        <v>9.9285714284999997</v>
      </c>
      <c r="AC48" s="32"/>
    </row>
    <row r="49" spans="1:29">
      <c r="A49" s="270"/>
      <c r="B49" s="72" t="s">
        <v>23</v>
      </c>
      <c r="C49" s="75">
        <v>9.5294117650000008</v>
      </c>
      <c r="D49" s="75">
        <v>8.5294117650000008</v>
      </c>
      <c r="E49" s="75">
        <v>9.5294117650000008</v>
      </c>
      <c r="F49" s="75">
        <v>9.4117647059999996</v>
      </c>
      <c r="G49" s="75">
        <v>9.6470588240000001</v>
      </c>
      <c r="H49" s="75">
        <v>9.8235294119999992</v>
      </c>
      <c r="I49" s="75">
        <v>9.7647058819999994</v>
      </c>
      <c r="J49" s="75">
        <v>9.8235294119999992</v>
      </c>
      <c r="K49" s="75">
        <v>9.8235294119999992</v>
      </c>
      <c r="L49" s="75">
        <v>9.8235294119999992</v>
      </c>
      <c r="M49" s="75">
        <v>9.7647058819999994</v>
      </c>
      <c r="N49" s="75">
        <v>9.8235294119999992</v>
      </c>
      <c r="O49" s="75">
        <v>9.8235294119999992</v>
      </c>
      <c r="P49" s="75">
        <v>9.8235294119999992</v>
      </c>
      <c r="Q49" s="75">
        <v>9.8235294119999992</v>
      </c>
      <c r="R49" s="75">
        <v>9.8235294119999992</v>
      </c>
      <c r="S49" s="75">
        <v>9.4705882349999992</v>
      </c>
      <c r="T49" s="75">
        <v>9.7647058819999994</v>
      </c>
      <c r="U49" s="75">
        <v>9.7058823529999998</v>
      </c>
      <c r="V49" s="75">
        <v>9.5882352940000004</v>
      </c>
      <c r="W49" s="75">
        <v>9.6470588240000001</v>
      </c>
      <c r="X49" s="75">
        <v>9.2941176470000002</v>
      </c>
      <c r="Y49" s="75">
        <v>9.5882352940000004</v>
      </c>
      <c r="Z49" s="43">
        <f t="shared" si="0"/>
        <v>9.5588235294999997</v>
      </c>
      <c r="AC49" s="32"/>
    </row>
    <row r="50" spans="1:29">
      <c r="A50" s="270"/>
      <c r="B50" s="72" t="s">
        <v>24</v>
      </c>
      <c r="C50" s="74">
        <v>10</v>
      </c>
      <c r="D50" s="74">
        <v>10</v>
      </c>
      <c r="E50" s="74">
        <v>10</v>
      </c>
      <c r="F50" s="74">
        <v>10</v>
      </c>
      <c r="G50" s="74">
        <v>10</v>
      </c>
      <c r="H50" s="74">
        <v>10</v>
      </c>
      <c r="I50" s="74">
        <v>10</v>
      </c>
      <c r="J50" s="74">
        <v>10</v>
      </c>
      <c r="K50" s="74">
        <v>10</v>
      </c>
      <c r="L50" s="74">
        <v>10</v>
      </c>
      <c r="M50" s="74">
        <v>10</v>
      </c>
      <c r="N50" s="74">
        <v>10</v>
      </c>
      <c r="O50" s="74">
        <v>10</v>
      </c>
      <c r="P50" s="74">
        <v>10</v>
      </c>
      <c r="Q50" s="74">
        <v>10</v>
      </c>
      <c r="R50" s="74">
        <v>10</v>
      </c>
      <c r="S50" s="74">
        <v>9.8571428569999995</v>
      </c>
      <c r="T50" s="74">
        <v>9.7142857140000007</v>
      </c>
      <c r="U50" s="74">
        <v>9.8571428569999995</v>
      </c>
      <c r="V50" s="74">
        <v>9.7142857140000007</v>
      </c>
      <c r="W50" s="74">
        <v>10</v>
      </c>
      <c r="X50" s="74">
        <v>10</v>
      </c>
      <c r="Y50" s="74">
        <v>10</v>
      </c>
      <c r="Z50" s="43">
        <f t="shared" si="0"/>
        <v>10</v>
      </c>
      <c r="AC50" s="32"/>
    </row>
    <row r="51" spans="1:29" ht="30">
      <c r="A51" s="270"/>
      <c r="B51" s="72" t="s">
        <v>25</v>
      </c>
      <c r="C51" s="76">
        <v>9.0833333330000006</v>
      </c>
      <c r="D51" s="76">
        <v>9.0833333330000006</v>
      </c>
      <c r="E51" s="76">
        <v>9</v>
      </c>
      <c r="F51" s="76">
        <v>9.25</v>
      </c>
      <c r="G51" s="76">
        <v>9.3333333330000006</v>
      </c>
      <c r="H51" s="76">
        <v>9.9166666669999994</v>
      </c>
      <c r="I51" s="76">
        <v>9.9166666669999994</v>
      </c>
      <c r="J51" s="76">
        <v>9.8333333330000006</v>
      </c>
      <c r="K51" s="76">
        <v>9.8333333330000006</v>
      </c>
      <c r="L51" s="76">
        <v>9.5833333330000006</v>
      </c>
      <c r="M51" s="76">
        <v>9.6666666669999994</v>
      </c>
      <c r="N51" s="76">
        <v>9.4166666669999994</v>
      </c>
      <c r="O51" s="76">
        <v>9.5</v>
      </c>
      <c r="P51" s="76">
        <v>9.8333333330000006</v>
      </c>
      <c r="Q51" s="76">
        <v>9.6666666669999994</v>
      </c>
      <c r="R51" s="76">
        <v>9.5</v>
      </c>
      <c r="S51" s="76">
        <v>9.5</v>
      </c>
      <c r="T51" s="76">
        <v>9.5</v>
      </c>
      <c r="U51" s="76">
        <v>9.75</v>
      </c>
      <c r="V51" s="76">
        <v>9.6666666669999994</v>
      </c>
      <c r="W51" s="76">
        <v>9.3333333330000006</v>
      </c>
      <c r="X51" s="76">
        <v>9.75</v>
      </c>
      <c r="Y51" s="76">
        <v>9.6666666669999994</v>
      </c>
      <c r="Z51" s="43">
        <f t="shared" si="0"/>
        <v>9.375</v>
      </c>
      <c r="AC51" s="32"/>
    </row>
    <row r="52" spans="1:29" ht="30">
      <c r="A52" s="270"/>
      <c r="B52" s="72" t="s">
        <v>26</v>
      </c>
      <c r="C52" s="76">
        <v>9.5714285710000002</v>
      </c>
      <c r="D52" s="76">
        <v>9.3571428569999995</v>
      </c>
      <c r="E52" s="76">
        <v>9.6428571430000005</v>
      </c>
      <c r="F52" s="76">
        <v>9.6428571430000005</v>
      </c>
      <c r="G52" s="76">
        <v>9.2857142859999993</v>
      </c>
      <c r="H52" s="76">
        <v>9.8571428569999995</v>
      </c>
      <c r="I52" s="76">
        <v>9.6428571430000005</v>
      </c>
      <c r="J52" s="76">
        <v>9.7857142859999993</v>
      </c>
      <c r="K52" s="76">
        <v>9.7142857140000007</v>
      </c>
      <c r="L52" s="76">
        <v>9</v>
      </c>
      <c r="M52" s="76">
        <v>9.5</v>
      </c>
      <c r="N52" s="76">
        <v>9.5714285710000002</v>
      </c>
      <c r="O52" s="76">
        <v>9</v>
      </c>
      <c r="P52" s="76">
        <v>9.5</v>
      </c>
      <c r="Q52" s="76">
        <v>9.2857142859999993</v>
      </c>
      <c r="R52" s="76">
        <v>9.6428571430000005</v>
      </c>
      <c r="S52" s="76">
        <v>9.5</v>
      </c>
      <c r="T52" s="76">
        <v>9.0714285710000002</v>
      </c>
      <c r="U52" s="76">
        <v>9.6428571430000005</v>
      </c>
      <c r="V52" s="76">
        <v>9.0714285710000002</v>
      </c>
      <c r="W52" s="76">
        <v>9</v>
      </c>
      <c r="X52" s="76">
        <v>9.5714285710000002</v>
      </c>
      <c r="Y52" s="76">
        <v>9.7142857140000007</v>
      </c>
      <c r="Z52" s="43">
        <f t="shared" si="0"/>
        <v>9.6428571425000005</v>
      </c>
      <c r="AC52" s="32"/>
    </row>
    <row r="53" spans="1:29" ht="15.75" customHeight="1">
      <c r="B53" s="77" t="s">
        <v>67</v>
      </c>
      <c r="C53" s="78">
        <f t="shared" ref="C53:Y53" si="5">AVERAGEA(C29:C43)</f>
        <v>9.8271642246428588</v>
      </c>
      <c r="D53" s="78">
        <f t="shared" si="5"/>
        <v>9.1916605617857137</v>
      </c>
      <c r="E53" s="78">
        <f t="shared" si="5"/>
        <v>9.8140720390714282</v>
      </c>
      <c r="F53" s="78">
        <f t="shared" si="5"/>
        <v>9.7781547618571416</v>
      </c>
      <c r="G53" s="78">
        <f t="shared" si="5"/>
        <v>9.7904197191428555</v>
      </c>
      <c r="H53" s="78">
        <f t="shared" si="5"/>
        <v>9.8868650793571415</v>
      </c>
      <c r="I53" s="78">
        <f t="shared" si="5"/>
        <v>9.9099206349285716</v>
      </c>
      <c r="J53" s="78">
        <f t="shared" si="5"/>
        <v>9.9194444444285708</v>
      </c>
      <c r="K53" s="78">
        <f t="shared" si="5"/>
        <v>9.9349603174285708</v>
      </c>
      <c r="L53" s="78">
        <f t="shared" si="5"/>
        <v>9.7638308912857159</v>
      </c>
      <c r="M53" s="78">
        <f t="shared" si="5"/>
        <v>9.8273611111428583</v>
      </c>
      <c r="N53" s="78">
        <f t="shared" si="5"/>
        <v>9.8369078144285709</v>
      </c>
      <c r="O53" s="78">
        <f t="shared" si="5"/>
        <v>9.863495115928572</v>
      </c>
      <c r="P53" s="78">
        <f t="shared" si="5"/>
        <v>9.8887759462857137</v>
      </c>
      <c r="Q53" s="78">
        <f t="shared" si="5"/>
        <v>9.8956364468571429</v>
      </c>
      <c r="R53" s="78">
        <f t="shared" si="5"/>
        <v>9.888434065928573</v>
      </c>
      <c r="S53" s="78">
        <f t="shared" si="5"/>
        <v>9.704009462785713</v>
      </c>
      <c r="T53" s="78">
        <f t="shared" si="5"/>
        <v>9.6040674602857123</v>
      </c>
      <c r="U53" s="78">
        <f t="shared" si="5"/>
        <v>9.7609371184285738</v>
      </c>
      <c r="V53" s="78">
        <f t="shared" si="5"/>
        <v>9.5729578754285694</v>
      </c>
      <c r="W53" s="78">
        <f t="shared" si="5"/>
        <v>9.7200412087857142</v>
      </c>
      <c r="X53" s="78">
        <f t="shared" si="5"/>
        <v>9.4978601954285686</v>
      </c>
      <c r="Y53" s="78">
        <f t="shared" si="5"/>
        <v>9.6165293040714293</v>
      </c>
      <c r="Z53" s="263">
        <f t="shared" si="0"/>
        <v>9.721846764357144</v>
      </c>
      <c r="AC53" s="32"/>
    </row>
    <row r="54" spans="1:29" ht="15.75" customHeight="1">
      <c r="B54" s="77" t="s">
        <v>68</v>
      </c>
      <c r="C54" s="254">
        <f>AVERAGEA(C53,G53)</f>
        <v>9.8087919718928571</v>
      </c>
      <c r="D54" s="255"/>
      <c r="E54" s="255"/>
      <c r="F54" s="255"/>
      <c r="G54" s="257"/>
      <c r="H54" s="254">
        <f>AVERAGEA(H53,M53)</f>
        <v>9.8571130952499999</v>
      </c>
      <c r="I54" s="255"/>
      <c r="J54" s="255"/>
      <c r="K54" s="255"/>
      <c r="L54" s="255"/>
      <c r="M54" s="257"/>
      <c r="N54" s="254">
        <f>AVERAGEA(N53,R53)</f>
        <v>9.862670940178571</v>
      </c>
      <c r="O54" s="255"/>
      <c r="P54" s="255"/>
      <c r="Q54" s="255"/>
      <c r="R54" s="255"/>
      <c r="S54" s="254">
        <f>AVERAGEA(S53,V53)</f>
        <v>9.638483669107142</v>
      </c>
      <c r="T54" s="255"/>
      <c r="U54" s="255"/>
      <c r="V54" s="255"/>
      <c r="W54" s="254">
        <f>AVERAGEA(W53,Y53)</f>
        <v>9.6682852564285717</v>
      </c>
      <c r="X54" s="255"/>
      <c r="Y54" s="257"/>
      <c r="Z54" s="262"/>
      <c r="AA54" s="79"/>
      <c r="AB54" s="79"/>
      <c r="AC54" s="32"/>
    </row>
    <row r="55" spans="1:29" ht="15.75" customHeight="1"/>
    <row r="56" spans="1:29" ht="15.75" customHeight="1"/>
    <row r="57" spans="1:29" ht="15.75" customHeight="1"/>
    <row r="58" spans="1:29" ht="15.75" customHeight="1"/>
    <row r="59" spans="1:29" ht="15.75" customHeight="1"/>
    <row r="60" spans="1:29" ht="15.75" customHeight="1"/>
    <row r="61" spans="1:29" ht="15.75" customHeight="1"/>
    <row r="62" spans="1:29" ht="15.75" customHeight="1"/>
    <row r="63" spans="1:29" ht="15.75" customHeight="1"/>
    <row r="64" spans="1:29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</sheetData>
  <mergeCells count="51">
    <mergeCell ref="D24:G24"/>
    <mergeCell ref="D25:G25"/>
    <mergeCell ref="D17:G17"/>
    <mergeCell ref="D18:G18"/>
    <mergeCell ref="D19:G19"/>
    <mergeCell ref="D20:G20"/>
    <mergeCell ref="D21:G21"/>
    <mergeCell ref="D22:G22"/>
    <mergeCell ref="D23:G23"/>
    <mergeCell ref="N14:Q14"/>
    <mergeCell ref="N15:Q15"/>
    <mergeCell ref="N16:Q16"/>
    <mergeCell ref="N13:Q13"/>
    <mergeCell ref="D10:G10"/>
    <mergeCell ref="D11:G11"/>
    <mergeCell ref="D12:G12"/>
    <mergeCell ref="D13:G13"/>
    <mergeCell ref="D14:G14"/>
    <mergeCell ref="D15:G15"/>
    <mergeCell ref="D16:G16"/>
    <mergeCell ref="C54:G54"/>
    <mergeCell ref="A2:P2"/>
    <mergeCell ref="A3:P3"/>
    <mergeCell ref="A4:Q4"/>
    <mergeCell ref="A6:Q6"/>
    <mergeCell ref="B9:G9"/>
    <mergeCell ref="I10:L10"/>
    <mergeCell ref="N10:Q10"/>
    <mergeCell ref="I12:L12"/>
    <mergeCell ref="I11:L11"/>
    <mergeCell ref="N11:Q11"/>
    <mergeCell ref="N12:Q12"/>
    <mergeCell ref="I13:L13"/>
    <mergeCell ref="I14:L14"/>
    <mergeCell ref="I15:L15"/>
    <mergeCell ref="I16:L16"/>
    <mergeCell ref="A29:A33"/>
    <mergeCell ref="A34:A39"/>
    <mergeCell ref="A40:A45"/>
    <mergeCell ref="A46:A52"/>
    <mergeCell ref="C27:G27"/>
    <mergeCell ref="W27:Y27"/>
    <mergeCell ref="Z27:Z28"/>
    <mergeCell ref="Z53:Z54"/>
    <mergeCell ref="H54:M54"/>
    <mergeCell ref="W54:Y54"/>
    <mergeCell ref="N54:R54"/>
    <mergeCell ref="S54:V54"/>
    <mergeCell ref="H27:M27"/>
    <mergeCell ref="N27:R27"/>
    <mergeCell ref="S27:V27"/>
  </mergeCells>
  <pageMargins left="0.7" right="0.7" top="0.75" bottom="0.75" header="0" footer="0"/>
  <pageSetup orientation="landscape"/>
  <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6A5AF"/>
  </sheetPr>
  <dimension ref="A1:AD925"/>
  <sheetViews>
    <sheetView workbookViewId="0"/>
  </sheetViews>
  <sheetFormatPr defaultColWidth="14.42578125" defaultRowHeight="15" customHeight="1"/>
  <cols>
    <col min="1" max="1" width="2.140625" customWidth="1"/>
    <col min="2" max="2" width="50.85546875" customWidth="1"/>
    <col min="3" max="3" width="18.7109375" customWidth="1"/>
    <col min="4" max="4" width="24.5703125" customWidth="1"/>
    <col min="5" max="22" width="18.7109375" customWidth="1"/>
    <col min="23" max="23" width="16.140625" customWidth="1"/>
    <col min="24" max="26" width="8" customWidth="1"/>
    <col min="27" max="27" width="35.140625" customWidth="1"/>
    <col min="28" max="28" width="25.85546875" customWidth="1"/>
    <col min="29" max="29" width="26" customWidth="1"/>
    <col min="30" max="30" width="8" customWidth="1"/>
  </cols>
  <sheetData>
    <row r="1" spans="1:30" ht="98.2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30">
      <c r="A2" s="289" t="s">
        <v>69</v>
      </c>
      <c r="B2" s="270"/>
      <c r="C2" s="270"/>
      <c r="D2" s="270"/>
      <c r="E2" s="270"/>
      <c r="F2" s="270"/>
      <c r="G2" s="270"/>
      <c r="H2" s="270"/>
      <c r="I2" s="270"/>
      <c r="J2" s="270"/>
      <c r="K2" s="270"/>
      <c r="L2" s="270"/>
      <c r="M2" s="270"/>
      <c r="N2" s="270"/>
      <c r="O2" s="270"/>
      <c r="P2" s="270"/>
      <c r="Q2" s="270"/>
      <c r="R2" s="270"/>
      <c r="S2" s="270"/>
      <c r="T2" s="270"/>
    </row>
    <row r="3" spans="1:30">
      <c r="A3" s="289" t="s">
        <v>70</v>
      </c>
      <c r="B3" s="270"/>
      <c r="C3" s="270"/>
      <c r="D3" s="270"/>
      <c r="E3" s="270"/>
      <c r="F3" s="270"/>
      <c r="G3" s="270"/>
      <c r="H3" s="270"/>
      <c r="I3" s="270"/>
      <c r="J3" s="270"/>
      <c r="K3" s="270"/>
      <c r="L3" s="270"/>
      <c r="M3" s="270"/>
      <c r="N3" s="270"/>
      <c r="O3" s="270"/>
      <c r="P3" s="270"/>
      <c r="Q3" s="270"/>
      <c r="R3" s="270"/>
      <c r="S3" s="270"/>
      <c r="T3" s="270"/>
    </row>
    <row r="4" spans="1:30">
      <c r="A4" s="289" t="s">
        <v>2</v>
      </c>
      <c r="B4" s="270"/>
      <c r="C4" s="270"/>
      <c r="D4" s="270"/>
      <c r="E4" s="270"/>
      <c r="F4" s="270"/>
      <c r="G4" s="270"/>
      <c r="H4" s="270"/>
      <c r="I4" s="270"/>
      <c r="J4" s="270"/>
      <c r="K4" s="270"/>
      <c r="L4" s="270"/>
      <c r="M4" s="270"/>
      <c r="N4" s="270"/>
      <c r="O4" s="270"/>
      <c r="P4" s="270"/>
      <c r="Q4" s="270"/>
      <c r="R4" s="270"/>
      <c r="S4" s="270"/>
      <c r="T4" s="270"/>
    </row>
    <row r="5" spans="1:30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</row>
    <row r="6" spans="1:30" ht="21" customHeight="1">
      <c r="A6" s="273" t="s">
        <v>71</v>
      </c>
      <c r="B6" s="270"/>
      <c r="C6" s="270"/>
      <c r="D6" s="270"/>
      <c r="E6" s="270"/>
      <c r="F6" s="270"/>
      <c r="G6" s="270"/>
      <c r="H6" s="270"/>
      <c r="I6" s="270"/>
      <c r="J6" s="270"/>
      <c r="K6" s="270"/>
      <c r="L6" s="270"/>
      <c r="M6" s="270"/>
      <c r="N6" s="270"/>
      <c r="O6" s="270"/>
      <c r="P6" s="270"/>
      <c r="Q6" s="270"/>
      <c r="R6" s="270"/>
      <c r="S6" s="270"/>
      <c r="T6" s="270"/>
    </row>
    <row r="7" spans="1:30"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</row>
    <row r="8" spans="1:30"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290"/>
      <c r="S8" s="270"/>
      <c r="T8" s="270"/>
    </row>
    <row r="9" spans="1:30">
      <c r="B9" s="274" t="s">
        <v>72</v>
      </c>
      <c r="C9" s="255"/>
      <c r="D9" s="255"/>
      <c r="E9" s="255"/>
      <c r="F9" s="255"/>
      <c r="G9" s="255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</row>
    <row r="10" spans="1:30">
      <c r="B10" s="81" t="s">
        <v>5</v>
      </c>
      <c r="C10" s="9"/>
      <c r="D10" s="291" t="s">
        <v>6</v>
      </c>
      <c r="E10" s="292"/>
      <c r="F10" s="292"/>
      <c r="G10" s="293"/>
      <c r="L10" s="82"/>
      <c r="M10" s="275"/>
      <c r="N10" s="270"/>
      <c r="O10" s="270"/>
      <c r="P10" s="270"/>
      <c r="Q10" s="11"/>
      <c r="R10" s="275"/>
      <c r="S10" s="270"/>
      <c r="T10" s="270"/>
      <c r="U10" s="270"/>
    </row>
    <row r="11" spans="1:30" ht="44.25" customHeight="1">
      <c r="A11" s="83"/>
      <c r="B11" s="14" t="s">
        <v>73</v>
      </c>
      <c r="C11" s="83"/>
      <c r="D11" s="279" t="s">
        <v>74</v>
      </c>
      <c r="E11" s="255"/>
      <c r="F11" s="255"/>
      <c r="G11" s="257"/>
      <c r="L11" s="26"/>
      <c r="M11" s="285"/>
      <c r="N11" s="270"/>
      <c r="O11" s="270"/>
      <c r="P11" s="270"/>
      <c r="Q11" s="19"/>
      <c r="R11" s="285"/>
      <c r="S11" s="270"/>
      <c r="T11" s="270"/>
      <c r="U11" s="270"/>
      <c r="V11" s="83"/>
      <c r="W11" s="83"/>
      <c r="X11" s="83"/>
      <c r="Y11" s="83"/>
      <c r="Z11" s="83"/>
      <c r="AA11" s="83"/>
      <c r="AB11" s="83"/>
      <c r="AC11" s="83"/>
      <c r="AD11" s="83"/>
    </row>
    <row r="12" spans="1:30" ht="30">
      <c r="A12" s="83"/>
      <c r="B12" s="14" t="s">
        <v>75</v>
      </c>
      <c r="C12" s="83"/>
      <c r="D12" s="279" t="s">
        <v>76</v>
      </c>
      <c r="E12" s="255"/>
      <c r="F12" s="255"/>
      <c r="G12" s="257"/>
      <c r="L12" s="26"/>
      <c r="M12" s="285"/>
      <c r="N12" s="270"/>
      <c r="O12" s="270"/>
      <c r="P12" s="270"/>
      <c r="Q12" s="19"/>
      <c r="R12" s="285"/>
      <c r="S12" s="270"/>
      <c r="T12" s="270"/>
      <c r="U12" s="270"/>
      <c r="V12" s="83"/>
      <c r="W12" s="83"/>
      <c r="X12" s="83"/>
      <c r="Y12" s="83"/>
      <c r="Z12" s="83"/>
      <c r="AA12" s="83"/>
      <c r="AB12" s="83"/>
      <c r="AC12" s="83"/>
      <c r="AD12" s="83"/>
    </row>
    <row r="13" spans="1:30" ht="30">
      <c r="A13" s="83"/>
      <c r="B13" s="14" t="s">
        <v>77</v>
      </c>
      <c r="C13" s="83"/>
      <c r="D13" s="279" t="s">
        <v>78</v>
      </c>
      <c r="E13" s="255"/>
      <c r="F13" s="255"/>
      <c r="G13" s="257"/>
      <c r="L13" s="26"/>
      <c r="M13" s="285"/>
      <c r="N13" s="270"/>
      <c r="O13" s="270"/>
      <c r="P13" s="270"/>
      <c r="Q13" s="19"/>
      <c r="R13" s="285"/>
      <c r="S13" s="270"/>
      <c r="T13" s="270"/>
      <c r="U13" s="270"/>
      <c r="V13" s="83"/>
      <c r="W13" s="83"/>
      <c r="X13" s="83"/>
      <c r="Y13" s="83"/>
      <c r="Z13" s="83"/>
      <c r="AA13" s="83"/>
      <c r="AB13" s="83"/>
      <c r="AC13" s="83"/>
      <c r="AD13" s="83"/>
    </row>
    <row r="14" spans="1:30">
      <c r="A14" s="83"/>
      <c r="B14" s="84" t="s">
        <v>79</v>
      </c>
      <c r="C14" s="83"/>
      <c r="D14" s="279" t="s">
        <v>80</v>
      </c>
      <c r="E14" s="255"/>
      <c r="F14" s="255"/>
      <c r="G14" s="257"/>
      <c r="L14" s="26"/>
      <c r="M14" s="285"/>
      <c r="N14" s="270"/>
      <c r="O14" s="270"/>
      <c r="P14" s="270"/>
      <c r="Q14" s="19"/>
      <c r="R14" s="285"/>
      <c r="S14" s="270"/>
      <c r="T14" s="270"/>
      <c r="U14" s="270"/>
      <c r="V14" s="83"/>
      <c r="W14" s="83"/>
      <c r="X14" s="83"/>
      <c r="Y14" s="83"/>
      <c r="Z14" s="83"/>
      <c r="AA14" s="83"/>
      <c r="AB14" s="83"/>
      <c r="AC14" s="83"/>
      <c r="AD14" s="83"/>
    </row>
    <row r="15" spans="1:30" ht="30">
      <c r="A15" s="83"/>
      <c r="B15" s="85" t="s">
        <v>81</v>
      </c>
      <c r="C15" s="83"/>
      <c r="D15" s="279" t="s">
        <v>82</v>
      </c>
      <c r="E15" s="255"/>
      <c r="F15" s="255"/>
      <c r="G15" s="257"/>
      <c r="L15" s="26"/>
      <c r="M15" s="285"/>
      <c r="N15" s="270"/>
      <c r="O15" s="270"/>
      <c r="P15" s="270"/>
      <c r="Q15" s="19"/>
      <c r="R15" s="285"/>
      <c r="S15" s="270"/>
      <c r="T15" s="270"/>
      <c r="U15" s="270"/>
      <c r="V15" s="83"/>
      <c r="W15" s="83"/>
      <c r="X15" s="83"/>
      <c r="Y15" s="83"/>
      <c r="Z15" s="83"/>
      <c r="AA15" s="83"/>
      <c r="AB15" s="83"/>
      <c r="AC15" s="83"/>
      <c r="AD15" s="83"/>
    </row>
    <row r="16" spans="1:30">
      <c r="A16" s="83"/>
      <c r="B16" s="84" t="s">
        <v>83</v>
      </c>
      <c r="C16" s="83"/>
      <c r="D16" s="279" t="s">
        <v>84</v>
      </c>
      <c r="E16" s="255"/>
      <c r="F16" s="255"/>
      <c r="G16" s="257"/>
      <c r="L16" s="26"/>
      <c r="M16" s="285"/>
      <c r="N16" s="270"/>
      <c r="O16" s="270"/>
      <c r="P16" s="270"/>
      <c r="Q16" s="19"/>
      <c r="R16" s="285"/>
      <c r="S16" s="270"/>
      <c r="T16" s="270"/>
      <c r="U16" s="270"/>
      <c r="V16" s="83"/>
      <c r="W16" s="83"/>
      <c r="X16" s="83"/>
      <c r="Y16" s="83"/>
      <c r="Z16" s="83"/>
      <c r="AA16" s="83"/>
      <c r="AB16" s="83"/>
      <c r="AC16" s="83"/>
      <c r="AD16" s="83"/>
    </row>
    <row r="17" spans="1:30">
      <c r="A17" s="83"/>
      <c r="B17" s="14" t="s">
        <v>85</v>
      </c>
      <c r="C17" s="83"/>
      <c r="D17" s="279" t="s">
        <v>86</v>
      </c>
      <c r="E17" s="255"/>
      <c r="F17" s="255"/>
      <c r="G17" s="257"/>
      <c r="L17" s="26"/>
      <c r="M17" s="285"/>
      <c r="N17" s="270"/>
      <c r="O17" s="270"/>
      <c r="P17" s="270"/>
      <c r="Q17" s="19"/>
      <c r="R17" s="285"/>
      <c r="S17" s="270"/>
      <c r="T17" s="270"/>
      <c r="U17" s="270"/>
      <c r="V17" s="83"/>
      <c r="W17" s="83"/>
      <c r="X17" s="83"/>
      <c r="Y17" s="83"/>
      <c r="Z17" s="83"/>
      <c r="AA17" s="83"/>
      <c r="AB17" s="83"/>
      <c r="AC17" s="83"/>
      <c r="AD17" s="83"/>
    </row>
    <row r="18" spans="1:30" ht="36.75" customHeight="1">
      <c r="A18" s="83"/>
      <c r="B18" s="14" t="s">
        <v>87</v>
      </c>
      <c r="C18" s="83"/>
      <c r="D18" s="279" t="s">
        <v>88</v>
      </c>
      <c r="E18" s="255"/>
      <c r="F18" s="255"/>
      <c r="G18" s="257"/>
      <c r="L18" s="26"/>
      <c r="M18" s="285"/>
      <c r="N18" s="270"/>
      <c r="O18" s="270"/>
      <c r="P18" s="270"/>
      <c r="Q18" s="86"/>
      <c r="R18" s="285"/>
      <c r="S18" s="270"/>
      <c r="T18" s="270"/>
      <c r="U18" s="270"/>
      <c r="V18" s="83"/>
      <c r="W18" s="83"/>
      <c r="X18" s="83"/>
      <c r="Y18" s="83"/>
      <c r="Z18" s="83"/>
      <c r="AA18" s="83"/>
      <c r="AB18" s="83"/>
      <c r="AC18" s="83"/>
      <c r="AD18" s="83"/>
    </row>
    <row r="19" spans="1:30" ht="33" customHeight="1">
      <c r="A19" s="83"/>
      <c r="B19" s="14" t="s">
        <v>89</v>
      </c>
      <c r="C19" s="83"/>
      <c r="D19" s="279" t="s">
        <v>90</v>
      </c>
      <c r="E19" s="255"/>
      <c r="F19" s="255"/>
      <c r="G19" s="257"/>
      <c r="L19" s="26"/>
      <c r="M19" s="285"/>
      <c r="N19" s="270"/>
      <c r="O19" s="270"/>
      <c r="P19" s="270"/>
      <c r="Q19" s="86"/>
      <c r="R19" s="285"/>
      <c r="S19" s="270"/>
      <c r="T19" s="270"/>
      <c r="U19" s="270"/>
      <c r="V19" s="83"/>
      <c r="W19" s="83"/>
      <c r="X19" s="83"/>
      <c r="Y19" s="83"/>
      <c r="Z19" s="83"/>
      <c r="AA19" s="83"/>
      <c r="AB19" s="83"/>
      <c r="AC19" s="83"/>
      <c r="AD19" s="83"/>
    </row>
    <row r="20" spans="1:30" ht="30" customHeight="1">
      <c r="A20" s="83"/>
      <c r="B20" s="87"/>
      <c r="C20" s="83"/>
      <c r="D20" s="279" t="s">
        <v>91</v>
      </c>
      <c r="E20" s="255"/>
      <c r="F20" s="255"/>
      <c r="G20" s="257"/>
      <c r="L20" s="26"/>
      <c r="M20" s="285"/>
      <c r="N20" s="270"/>
      <c r="O20" s="270"/>
      <c r="P20" s="270"/>
      <c r="Q20" s="86"/>
      <c r="R20" s="285"/>
      <c r="S20" s="270"/>
      <c r="T20" s="270"/>
      <c r="U20" s="270"/>
      <c r="V20" s="83"/>
      <c r="W20" s="83"/>
      <c r="X20" s="83"/>
      <c r="Y20" s="83"/>
      <c r="Z20" s="83"/>
      <c r="AA20" s="83"/>
      <c r="AB20" s="83"/>
      <c r="AC20" s="83"/>
      <c r="AD20" s="83"/>
    </row>
    <row r="21" spans="1:30" ht="15.75">
      <c r="A21" s="83"/>
      <c r="B21" s="87"/>
      <c r="C21" s="83"/>
      <c r="D21" s="279" t="s">
        <v>92</v>
      </c>
      <c r="E21" s="255"/>
      <c r="F21" s="255"/>
      <c r="G21" s="257"/>
      <c r="L21" s="26"/>
      <c r="M21" s="285"/>
      <c r="N21" s="270"/>
      <c r="O21" s="270"/>
      <c r="P21" s="270"/>
      <c r="Q21" s="86"/>
      <c r="R21" s="285"/>
      <c r="S21" s="270"/>
      <c r="T21" s="270"/>
      <c r="U21" s="270"/>
      <c r="V21" s="83"/>
      <c r="W21" s="83"/>
      <c r="X21" s="83"/>
      <c r="Y21" s="83"/>
      <c r="Z21" s="83"/>
      <c r="AA21" s="83"/>
      <c r="AB21" s="83"/>
      <c r="AC21" s="83"/>
      <c r="AD21" s="83"/>
    </row>
    <row r="22" spans="1:30" ht="22.5" customHeight="1">
      <c r="A22" s="83"/>
      <c r="B22" s="88"/>
      <c r="C22" s="83"/>
      <c r="D22" s="279" t="s">
        <v>93</v>
      </c>
      <c r="E22" s="255"/>
      <c r="F22" s="255"/>
      <c r="G22" s="257"/>
      <c r="L22" s="26"/>
      <c r="M22" s="285"/>
      <c r="N22" s="270"/>
      <c r="O22" s="270"/>
      <c r="P22" s="270"/>
      <c r="Q22" s="86"/>
      <c r="R22" s="89"/>
      <c r="S22" s="89"/>
      <c r="T22" s="89"/>
      <c r="U22" s="89"/>
      <c r="V22" s="83"/>
      <c r="W22" s="83"/>
      <c r="X22" s="83"/>
      <c r="Y22" s="83"/>
      <c r="Z22" s="83"/>
      <c r="AA22" s="83"/>
      <c r="AB22" s="83"/>
      <c r="AC22" s="83"/>
      <c r="AD22" s="83"/>
    </row>
    <row r="23" spans="1:30" ht="22.5" customHeight="1">
      <c r="A23" s="83"/>
      <c r="B23" s="88"/>
      <c r="C23" s="83"/>
      <c r="D23" s="279" t="s">
        <v>94</v>
      </c>
      <c r="E23" s="255"/>
      <c r="F23" s="255"/>
      <c r="G23" s="257"/>
      <c r="L23" s="26"/>
      <c r="M23" s="285"/>
      <c r="N23" s="270"/>
      <c r="O23" s="270"/>
      <c r="P23" s="270"/>
      <c r="Q23" s="86"/>
      <c r="R23" s="89"/>
      <c r="S23" s="89"/>
      <c r="T23" s="89"/>
      <c r="U23" s="89"/>
      <c r="V23" s="83"/>
      <c r="W23" s="83"/>
      <c r="X23" s="83"/>
      <c r="Y23" s="83"/>
      <c r="Z23" s="83"/>
      <c r="AA23" s="83"/>
      <c r="AB23" s="83"/>
      <c r="AC23" s="83"/>
      <c r="AD23" s="83"/>
    </row>
    <row r="24" spans="1:30" ht="16.5">
      <c r="A24" s="83"/>
      <c r="B24" s="90" t="s">
        <v>95</v>
      </c>
      <c r="C24" s="83"/>
      <c r="D24" s="279" t="s">
        <v>96</v>
      </c>
      <c r="E24" s="255"/>
      <c r="F24" s="255"/>
      <c r="G24" s="257"/>
      <c r="L24" s="83"/>
      <c r="M24" s="285"/>
      <c r="N24" s="270"/>
      <c r="O24" s="270"/>
      <c r="P24" s="270"/>
      <c r="Q24" s="91"/>
      <c r="R24" s="91"/>
      <c r="S24" s="91"/>
      <c r="T24" s="91"/>
      <c r="U24" s="92"/>
      <c r="V24" s="83"/>
      <c r="W24" s="83"/>
      <c r="X24" s="83"/>
      <c r="Y24" s="83"/>
      <c r="Z24" s="83"/>
      <c r="AA24" s="83"/>
      <c r="AB24" s="83"/>
      <c r="AC24" s="83"/>
      <c r="AD24" s="83"/>
    </row>
    <row r="25" spans="1:30" ht="22.5" customHeight="1">
      <c r="B25" s="93"/>
      <c r="D25" s="279" t="s">
        <v>97</v>
      </c>
      <c r="E25" s="255"/>
      <c r="F25" s="255"/>
      <c r="G25" s="257"/>
      <c r="M25" s="285"/>
      <c r="N25" s="270"/>
      <c r="O25" s="270"/>
      <c r="P25" s="270"/>
      <c r="Q25" s="94"/>
      <c r="R25" s="94"/>
      <c r="S25" s="94"/>
      <c r="T25" s="94"/>
      <c r="U25" s="95"/>
    </row>
    <row r="26" spans="1:30" ht="16.5">
      <c r="B26" s="90"/>
      <c r="D26" s="279" t="s">
        <v>98</v>
      </c>
      <c r="E26" s="255"/>
      <c r="F26" s="255"/>
      <c r="G26" s="257"/>
      <c r="M26" s="285"/>
      <c r="N26" s="270"/>
      <c r="O26" s="270"/>
      <c r="P26" s="270"/>
      <c r="Q26" s="94"/>
      <c r="R26" s="94"/>
      <c r="S26" s="94"/>
      <c r="T26" s="94"/>
      <c r="U26" s="95"/>
    </row>
    <row r="27" spans="1:30" ht="15.75">
      <c r="B27" s="96"/>
      <c r="D27" s="279" t="s">
        <v>99</v>
      </c>
      <c r="E27" s="255"/>
      <c r="F27" s="255"/>
      <c r="G27" s="257"/>
      <c r="M27" s="285"/>
      <c r="N27" s="270"/>
      <c r="O27" s="270"/>
      <c r="P27" s="270"/>
      <c r="Q27" s="94"/>
      <c r="R27" s="94"/>
      <c r="S27" s="94"/>
      <c r="T27" s="94"/>
      <c r="U27" s="95"/>
    </row>
    <row r="28" spans="1:30" ht="16.5">
      <c r="B28" s="24"/>
      <c r="D28" s="279" t="s">
        <v>100</v>
      </c>
      <c r="E28" s="255"/>
      <c r="F28" s="255"/>
      <c r="G28" s="257"/>
      <c r="M28" s="285"/>
      <c r="N28" s="270"/>
      <c r="O28" s="270"/>
      <c r="P28" s="270"/>
      <c r="Q28" s="94"/>
      <c r="R28" s="94"/>
      <c r="S28" s="94"/>
      <c r="T28" s="94"/>
      <c r="U28" s="95"/>
    </row>
    <row r="29" spans="1:30" ht="16.5">
      <c r="B29" s="24"/>
      <c r="D29" s="279" t="s">
        <v>101</v>
      </c>
      <c r="E29" s="255"/>
      <c r="F29" s="255"/>
      <c r="G29" s="257"/>
      <c r="M29" s="285"/>
      <c r="N29" s="270"/>
      <c r="O29" s="270"/>
      <c r="P29" s="270"/>
      <c r="Q29" s="94"/>
      <c r="R29" s="94"/>
      <c r="S29" s="94"/>
      <c r="T29" s="94"/>
      <c r="U29" s="95"/>
    </row>
    <row r="30" spans="1:30" ht="33.75" customHeight="1">
      <c r="B30" s="97"/>
      <c r="D30" s="279" t="s">
        <v>102</v>
      </c>
      <c r="E30" s="255"/>
      <c r="F30" s="255"/>
      <c r="G30" s="257"/>
      <c r="M30" s="285"/>
      <c r="N30" s="270"/>
      <c r="O30" s="270"/>
      <c r="P30" s="270"/>
      <c r="Q30" s="94"/>
      <c r="R30" s="94"/>
      <c r="S30" s="94"/>
      <c r="T30" s="94"/>
      <c r="U30" s="95"/>
    </row>
    <row r="31" spans="1:30" ht="30" customHeight="1">
      <c r="B31" s="24"/>
      <c r="D31" s="279" t="s">
        <v>103</v>
      </c>
      <c r="E31" s="255"/>
      <c r="F31" s="255"/>
      <c r="G31" s="257"/>
      <c r="M31" s="285"/>
      <c r="N31" s="270"/>
      <c r="O31" s="270"/>
      <c r="P31" s="270"/>
      <c r="Q31" s="94"/>
      <c r="R31" s="94"/>
      <c r="S31" s="94"/>
      <c r="T31" s="94"/>
      <c r="U31" s="95"/>
    </row>
    <row r="32" spans="1:30" ht="16.5">
      <c r="B32" s="24"/>
      <c r="D32" s="279" t="s">
        <v>104</v>
      </c>
      <c r="E32" s="255"/>
      <c r="F32" s="255"/>
      <c r="G32" s="257"/>
      <c r="M32" s="285"/>
      <c r="N32" s="270"/>
      <c r="O32" s="270"/>
      <c r="P32" s="270"/>
      <c r="Q32" s="94"/>
      <c r="R32" s="94"/>
      <c r="S32" s="94"/>
      <c r="T32" s="94"/>
      <c r="U32" s="95"/>
    </row>
    <row r="33" spans="1:30" ht="16.5">
      <c r="B33" s="24"/>
      <c r="D33" s="280"/>
      <c r="E33" s="270"/>
      <c r="F33" s="270"/>
      <c r="G33" s="270"/>
      <c r="M33" s="285"/>
      <c r="N33" s="270"/>
      <c r="O33" s="270"/>
      <c r="P33" s="270"/>
      <c r="Q33" s="94"/>
      <c r="R33" s="94"/>
      <c r="S33" s="94"/>
      <c r="T33" s="94"/>
      <c r="U33" s="95"/>
    </row>
    <row r="34" spans="1:30">
      <c r="B34" s="4"/>
    </row>
    <row r="35" spans="1:30" ht="15.75" customHeight="1">
      <c r="B35" s="98" t="s">
        <v>27</v>
      </c>
      <c r="C35" s="281" t="s">
        <v>105</v>
      </c>
      <c r="D35" s="255"/>
      <c r="E35" s="255"/>
      <c r="F35" s="257"/>
      <c r="G35" s="282" t="s">
        <v>29</v>
      </c>
      <c r="H35" s="255"/>
      <c r="I35" s="255"/>
      <c r="J35" s="255"/>
      <c r="K35" s="257"/>
      <c r="L35" s="286" t="s">
        <v>30</v>
      </c>
      <c r="M35" s="255"/>
      <c r="N35" s="255"/>
      <c r="O35" s="257"/>
      <c r="P35" s="287" t="s">
        <v>28</v>
      </c>
      <c r="Q35" s="255"/>
      <c r="R35" s="255"/>
      <c r="S35" s="255"/>
      <c r="T35" s="257"/>
      <c r="U35" s="288" t="s">
        <v>32</v>
      </c>
      <c r="V35" s="257"/>
      <c r="W35" s="261" t="s">
        <v>33</v>
      </c>
      <c r="AA35" s="32"/>
      <c r="AB35" s="32"/>
      <c r="AC35" s="32"/>
    </row>
    <row r="36" spans="1:30" ht="94.5">
      <c r="B36" s="99" t="s">
        <v>34</v>
      </c>
      <c r="C36" s="100" t="s">
        <v>106</v>
      </c>
      <c r="D36" s="100" t="s">
        <v>107</v>
      </c>
      <c r="E36" s="100" t="s">
        <v>108</v>
      </c>
      <c r="F36" s="100" t="s">
        <v>109</v>
      </c>
      <c r="G36" s="101" t="s">
        <v>110</v>
      </c>
      <c r="H36" s="101" t="s">
        <v>111</v>
      </c>
      <c r="I36" s="101" t="s">
        <v>112</v>
      </c>
      <c r="J36" s="101" t="s">
        <v>113</v>
      </c>
      <c r="K36" s="101" t="s">
        <v>114</v>
      </c>
      <c r="L36" s="102" t="s">
        <v>115</v>
      </c>
      <c r="M36" s="102" t="s">
        <v>116</v>
      </c>
      <c r="N36" s="102" t="s">
        <v>117</v>
      </c>
      <c r="O36" s="102" t="s">
        <v>118</v>
      </c>
      <c r="P36" s="103" t="s">
        <v>119</v>
      </c>
      <c r="Q36" s="103" t="s">
        <v>120</v>
      </c>
      <c r="R36" s="103" t="s">
        <v>121</v>
      </c>
      <c r="S36" s="103" t="s">
        <v>122</v>
      </c>
      <c r="T36" s="103" t="s">
        <v>123</v>
      </c>
      <c r="U36" s="104" t="s">
        <v>124</v>
      </c>
      <c r="V36" s="104" t="s">
        <v>125</v>
      </c>
      <c r="W36" s="262"/>
      <c r="AA36" s="40"/>
      <c r="AB36" s="40"/>
      <c r="AC36" s="40"/>
    </row>
    <row r="37" spans="1:30" ht="125.25" customHeight="1">
      <c r="A37" s="105" t="s">
        <v>126</v>
      </c>
      <c r="B37" s="106" t="s">
        <v>73</v>
      </c>
      <c r="C37" s="107">
        <v>9.27</v>
      </c>
      <c r="D37" s="107">
        <v>9.27</v>
      </c>
      <c r="E37" s="107">
        <v>9.27</v>
      </c>
      <c r="F37" s="107">
        <v>9.27</v>
      </c>
      <c r="G37" s="107">
        <v>9.27</v>
      </c>
      <c r="H37" s="107">
        <v>9.27</v>
      </c>
      <c r="I37" s="107">
        <v>9.27</v>
      </c>
      <c r="J37" s="107">
        <v>9.27</v>
      </c>
      <c r="K37" s="107">
        <v>9.27</v>
      </c>
      <c r="L37" s="107">
        <v>9.27</v>
      </c>
      <c r="M37" s="107">
        <v>9.27</v>
      </c>
      <c r="N37" s="107">
        <v>9.27</v>
      </c>
      <c r="O37" s="107">
        <v>9.27</v>
      </c>
      <c r="P37" s="107">
        <v>9.27</v>
      </c>
      <c r="Q37" s="107">
        <v>9.27</v>
      </c>
      <c r="R37" s="107">
        <v>9.27</v>
      </c>
      <c r="S37" s="107">
        <v>9.27</v>
      </c>
      <c r="T37" s="107">
        <v>9.27</v>
      </c>
      <c r="U37" s="107">
        <v>9.27</v>
      </c>
      <c r="V37" s="107">
        <v>9.27</v>
      </c>
      <c r="W37" s="108">
        <f t="shared" ref="W37:W68" si="0">AVERAGEA(C37,V37)</f>
        <v>9.27</v>
      </c>
      <c r="AA37" s="109"/>
      <c r="AB37" s="109"/>
      <c r="AC37" s="109"/>
      <c r="AD37" s="83"/>
    </row>
    <row r="38" spans="1:30" ht="42" customHeight="1">
      <c r="A38" s="264" t="s">
        <v>55</v>
      </c>
      <c r="B38" s="110" t="s">
        <v>75</v>
      </c>
      <c r="C38" s="111">
        <v>8.9411764710000003</v>
      </c>
      <c r="D38" s="111">
        <v>8.7647058819999994</v>
      </c>
      <c r="E38" s="111">
        <v>9.4705882349999992</v>
      </c>
      <c r="F38" s="111">
        <v>8.8235294119999992</v>
      </c>
      <c r="G38" s="111">
        <v>9.1764705880000008</v>
      </c>
      <c r="H38" s="111">
        <v>9.7058823529999998</v>
      </c>
      <c r="I38" s="111">
        <v>9.4117647059999996</v>
      </c>
      <c r="J38" s="111">
        <v>9.0588235289999997</v>
      </c>
      <c r="K38" s="111">
        <v>9.0588235289999997</v>
      </c>
      <c r="L38" s="111">
        <v>9.2941176470000002</v>
      </c>
      <c r="M38" s="111">
        <v>9.2352941180000006</v>
      </c>
      <c r="N38" s="111">
        <v>9.5294117650000008</v>
      </c>
      <c r="O38" s="111">
        <v>9.4705882349999992</v>
      </c>
      <c r="P38" s="111">
        <v>8.7647058819999994</v>
      </c>
      <c r="Q38" s="111">
        <v>9.0588235289999997</v>
      </c>
      <c r="R38" s="111">
        <v>9.3529411759999999</v>
      </c>
      <c r="S38" s="111">
        <v>9</v>
      </c>
      <c r="T38" s="111">
        <v>9.4117647059999996</v>
      </c>
      <c r="U38" s="111">
        <v>9.6470588240000001</v>
      </c>
      <c r="V38" s="111">
        <v>9.5882352940000004</v>
      </c>
      <c r="W38" s="108">
        <f t="shared" si="0"/>
        <v>9.2647058824999995</v>
      </c>
      <c r="AA38" s="44"/>
      <c r="AB38" s="44"/>
      <c r="AC38" s="44"/>
    </row>
    <row r="39" spans="1:30" ht="32.25" customHeight="1">
      <c r="A39" s="265"/>
      <c r="B39" s="110" t="s">
        <v>77</v>
      </c>
      <c r="C39" s="111">
        <v>8.83</v>
      </c>
      <c r="D39" s="111">
        <v>9</v>
      </c>
      <c r="E39" s="111">
        <v>10</v>
      </c>
      <c r="F39" s="111">
        <v>9.33</v>
      </c>
      <c r="G39" s="111">
        <v>10</v>
      </c>
      <c r="H39" s="111">
        <v>10</v>
      </c>
      <c r="I39" s="111">
        <v>10</v>
      </c>
      <c r="J39" s="111">
        <v>10</v>
      </c>
      <c r="K39" s="111">
        <v>10</v>
      </c>
      <c r="L39" s="111">
        <v>9.83</v>
      </c>
      <c r="M39" s="111">
        <v>10</v>
      </c>
      <c r="N39" s="111">
        <v>10</v>
      </c>
      <c r="O39" s="111">
        <v>10</v>
      </c>
      <c r="P39" s="111">
        <v>9</v>
      </c>
      <c r="Q39" s="111">
        <v>9.83</v>
      </c>
      <c r="R39" s="111">
        <v>10</v>
      </c>
      <c r="S39" s="111">
        <v>10</v>
      </c>
      <c r="T39" s="111">
        <v>10</v>
      </c>
      <c r="U39" s="111">
        <v>10</v>
      </c>
      <c r="V39" s="111">
        <v>10</v>
      </c>
      <c r="W39" s="108">
        <f t="shared" si="0"/>
        <v>9.4149999999999991</v>
      </c>
      <c r="AA39" s="44"/>
      <c r="AB39" s="44"/>
      <c r="AC39" s="44"/>
    </row>
    <row r="40" spans="1:30" ht="32.25" customHeight="1">
      <c r="A40" s="265"/>
      <c r="B40" s="112" t="s">
        <v>79</v>
      </c>
      <c r="C40" s="113">
        <v>9.31</v>
      </c>
      <c r="D40" s="113">
        <v>8.23</v>
      </c>
      <c r="E40" s="113">
        <v>9.77</v>
      </c>
      <c r="F40" s="113">
        <v>9.4600000000000009</v>
      </c>
      <c r="G40" s="113">
        <v>9.4600000000000009</v>
      </c>
      <c r="H40" s="113">
        <v>9.6199999999999992</v>
      </c>
      <c r="I40" s="113">
        <v>9.4600000000000009</v>
      </c>
      <c r="J40" s="113">
        <v>9.15</v>
      </c>
      <c r="K40" s="113">
        <v>9.77</v>
      </c>
      <c r="L40" s="113">
        <v>9.92</v>
      </c>
      <c r="M40" s="113">
        <v>9.92</v>
      </c>
      <c r="N40" s="113">
        <v>9.77</v>
      </c>
      <c r="O40" s="113">
        <v>9.77</v>
      </c>
      <c r="P40" s="113">
        <v>9.15</v>
      </c>
      <c r="Q40" s="113">
        <v>9.92</v>
      </c>
      <c r="R40" s="113">
        <v>9.4600000000000009</v>
      </c>
      <c r="S40" s="113">
        <v>9.5399999999999991</v>
      </c>
      <c r="T40" s="113">
        <v>9.3800000000000008</v>
      </c>
      <c r="U40" s="114"/>
      <c r="V40" s="114"/>
      <c r="W40" s="108">
        <f t="shared" si="0"/>
        <v>9.31</v>
      </c>
      <c r="AA40" s="44"/>
      <c r="AB40" s="44"/>
      <c r="AC40" s="44"/>
    </row>
    <row r="41" spans="1:30" ht="49.5" customHeight="1">
      <c r="A41" s="265"/>
      <c r="B41" s="115" t="s">
        <v>81</v>
      </c>
      <c r="C41" s="113">
        <v>8.57</v>
      </c>
      <c r="D41" s="113">
        <v>8.39</v>
      </c>
      <c r="E41" s="113">
        <v>9.39</v>
      </c>
      <c r="F41" s="113">
        <v>9.07</v>
      </c>
      <c r="G41" s="113">
        <v>9.64</v>
      </c>
      <c r="H41" s="113">
        <v>9.68</v>
      </c>
      <c r="I41" s="113">
        <v>9.7100000000000009</v>
      </c>
      <c r="J41" s="113">
        <v>9.32</v>
      </c>
      <c r="K41" s="113">
        <v>9.64</v>
      </c>
      <c r="L41" s="113">
        <v>9.82</v>
      </c>
      <c r="M41" s="113">
        <v>9.86</v>
      </c>
      <c r="N41" s="113">
        <v>9.89</v>
      </c>
      <c r="O41" s="113">
        <v>9.86</v>
      </c>
      <c r="P41" s="113">
        <v>9.7100000000000009</v>
      </c>
      <c r="Q41" s="113">
        <v>9.32</v>
      </c>
      <c r="R41" s="113">
        <v>9.86</v>
      </c>
      <c r="S41" s="113">
        <v>9.64</v>
      </c>
      <c r="T41" s="113">
        <v>9.68</v>
      </c>
      <c r="U41" s="113">
        <v>9.86</v>
      </c>
      <c r="V41" s="113">
        <v>9.93</v>
      </c>
      <c r="W41" s="108">
        <f t="shared" si="0"/>
        <v>9.25</v>
      </c>
      <c r="AA41" s="44"/>
      <c r="AB41" s="44"/>
      <c r="AC41" s="44"/>
    </row>
    <row r="42" spans="1:30" ht="22.5" customHeight="1">
      <c r="A42" s="265"/>
      <c r="B42" s="112" t="s">
        <v>83</v>
      </c>
      <c r="C42" s="116">
        <v>8.6</v>
      </c>
      <c r="D42" s="116">
        <v>7.8</v>
      </c>
      <c r="E42" s="116">
        <v>9.4</v>
      </c>
      <c r="F42" s="116">
        <v>8.5</v>
      </c>
      <c r="G42" s="116">
        <v>9.5</v>
      </c>
      <c r="H42" s="116">
        <v>9.5</v>
      </c>
      <c r="I42" s="116">
        <v>9.6999999999999993</v>
      </c>
      <c r="J42" s="116">
        <v>9.3000000000000007</v>
      </c>
      <c r="K42" s="116">
        <v>9.8000000000000007</v>
      </c>
      <c r="L42" s="116">
        <v>9.8000000000000007</v>
      </c>
      <c r="M42" s="116">
        <v>9.5</v>
      </c>
      <c r="N42" s="116">
        <v>9.6</v>
      </c>
      <c r="O42" s="116">
        <v>9.6</v>
      </c>
      <c r="P42" s="116">
        <v>9.6</v>
      </c>
      <c r="Q42" s="116">
        <v>9.8000000000000007</v>
      </c>
      <c r="R42" s="116">
        <v>9.8000000000000007</v>
      </c>
      <c r="S42" s="116">
        <v>9.4</v>
      </c>
      <c r="T42" s="116">
        <v>9.5</v>
      </c>
      <c r="U42" s="116">
        <v>9.9</v>
      </c>
      <c r="V42" s="116">
        <v>9.9</v>
      </c>
      <c r="W42" s="108">
        <f t="shared" si="0"/>
        <v>9.25</v>
      </c>
      <c r="AA42" s="44"/>
      <c r="AB42" s="44"/>
      <c r="AC42" s="44"/>
    </row>
    <row r="43" spans="1:30" ht="34.5" customHeight="1">
      <c r="A43" s="265"/>
      <c r="B43" s="117" t="s">
        <v>85</v>
      </c>
      <c r="C43" s="113">
        <v>8.85</v>
      </c>
      <c r="D43" s="113">
        <v>8.4</v>
      </c>
      <c r="E43" s="113">
        <v>9.85</v>
      </c>
      <c r="F43" s="113">
        <v>9.4499999999999993</v>
      </c>
      <c r="G43" s="113">
        <v>9.75</v>
      </c>
      <c r="H43" s="113">
        <v>9.6999999999999993</v>
      </c>
      <c r="I43" s="113">
        <v>9.75</v>
      </c>
      <c r="J43" s="113">
        <v>9.4</v>
      </c>
      <c r="K43" s="113">
        <v>9.85</v>
      </c>
      <c r="L43" s="113">
        <v>9.65</v>
      </c>
      <c r="M43" s="113">
        <v>9.5500000000000007</v>
      </c>
      <c r="N43" s="113">
        <v>9.75</v>
      </c>
      <c r="O43" s="113">
        <v>9.6999999999999993</v>
      </c>
      <c r="P43" s="113">
        <v>9.9</v>
      </c>
      <c r="Q43" s="113">
        <v>9.6999999999999993</v>
      </c>
      <c r="R43" s="113">
        <v>9.8000000000000007</v>
      </c>
      <c r="S43" s="113">
        <v>9.8000000000000007</v>
      </c>
      <c r="T43" s="113">
        <v>9.6999999999999993</v>
      </c>
      <c r="U43" s="113">
        <v>9.85</v>
      </c>
      <c r="V43" s="113">
        <v>9.8000000000000007</v>
      </c>
      <c r="W43" s="108">
        <f t="shared" si="0"/>
        <v>9.3249999999999993</v>
      </c>
      <c r="AA43" s="44"/>
      <c r="AB43" s="44"/>
      <c r="AC43" s="44"/>
    </row>
    <row r="44" spans="1:30" ht="30" customHeight="1">
      <c r="A44" s="265"/>
      <c r="B44" s="117" t="s">
        <v>87</v>
      </c>
      <c r="C44" s="113">
        <v>9.1</v>
      </c>
      <c r="D44" s="113">
        <v>8.3000000000000007</v>
      </c>
      <c r="E44" s="113">
        <v>9.4</v>
      </c>
      <c r="F44" s="113">
        <v>9.4</v>
      </c>
      <c r="G44" s="113">
        <v>9.5</v>
      </c>
      <c r="H44" s="113">
        <v>9.8000000000000007</v>
      </c>
      <c r="I44" s="113">
        <v>9.6</v>
      </c>
      <c r="J44" s="113">
        <v>9.6</v>
      </c>
      <c r="K44" s="113">
        <v>9.8000000000000007</v>
      </c>
      <c r="L44" s="113">
        <v>9.6999999999999993</v>
      </c>
      <c r="M44" s="113">
        <v>9.6</v>
      </c>
      <c r="N44" s="113">
        <v>9.6999999999999993</v>
      </c>
      <c r="O44" s="113">
        <v>9.6999999999999993</v>
      </c>
      <c r="P44" s="113">
        <v>9.4</v>
      </c>
      <c r="Q44" s="113">
        <v>9.3000000000000007</v>
      </c>
      <c r="R44" s="113">
        <v>9.5</v>
      </c>
      <c r="S44" s="113">
        <v>9.4</v>
      </c>
      <c r="T44" s="113">
        <v>9.5</v>
      </c>
      <c r="U44" s="113">
        <v>9.6999999999999993</v>
      </c>
      <c r="V44" s="113">
        <v>9.8000000000000007</v>
      </c>
      <c r="W44" s="108">
        <f t="shared" si="0"/>
        <v>9.4499999999999993</v>
      </c>
      <c r="AA44" s="44"/>
      <c r="AB44" s="44"/>
      <c r="AC44" s="32"/>
    </row>
    <row r="45" spans="1:30" ht="31.5">
      <c r="A45" s="265"/>
      <c r="B45" s="117" t="s">
        <v>89</v>
      </c>
      <c r="C45" s="116">
        <v>8.8000000000000007</v>
      </c>
      <c r="D45" s="116">
        <v>8.4</v>
      </c>
      <c r="E45" s="116">
        <v>9.6</v>
      </c>
      <c r="F45" s="116">
        <v>9.1</v>
      </c>
      <c r="G45" s="116">
        <v>9.8000000000000007</v>
      </c>
      <c r="H45" s="116">
        <v>10</v>
      </c>
      <c r="I45" s="116">
        <v>9.9</v>
      </c>
      <c r="J45" s="116">
        <v>9.9</v>
      </c>
      <c r="K45" s="116">
        <v>10</v>
      </c>
      <c r="L45" s="116">
        <v>9.6</v>
      </c>
      <c r="M45" s="116">
        <v>9.6</v>
      </c>
      <c r="N45" s="116">
        <v>9.6</v>
      </c>
      <c r="O45" s="116">
        <v>9.6</v>
      </c>
      <c r="P45" s="116">
        <v>9.6999999999999993</v>
      </c>
      <c r="Q45" s="116">
        <v>9.4</v>
      </c>
      <c r="R45" s="116">
        <v>9.5</v>
      </c>
      <c r="S45" s="116">
        <v>9.5</v>
      </c>
      <c r="T45" s="116">
        <v>9.6</v>
      </c>
      <c r="U45" s="116">
        <v>9.8000000000000007</v>
      </c>
      <c r="V45" s="116">
        <v>9.8000000000000007</v>
      </c>
      <c r="W45" s="108">
        <f t="shared" si="0"/>
        <v>9.3000000000000007</v>
      </c>
      <c r="AA45" s="44"/>
      <c r="AB45" s="44"/>
      <c r="AC45" s="32"/>
    </row>
    <row r="46" spans="1:30" ht="27.75" customHeight="1">
      <c r="A46" s="283" t="s">
        <v>60</v>
      </c>
      <c r="B46" s="118" t="s">
        <v>74</v>
      </c>
      <c r="C46" s="119">
        <v>8.8181818179999993</v>
      </c>
      <c r="D46" s="119">
        <v>8.5454545450000001</v>
      </c>
      <c r="E46" s="119">
        <v>9.5454545450000001</v>
      </c>
      <c r="F46" s="119">
        <v>9</v>
      </c>
      <c r="G46" s="119">
        <v>9.1818181820000007</v>
      </c>
      <c r="H46" s="119">
        <v>9.7272727270000008</v>
      </c>
      <c r="I46" s="119">
        <v>9.6363636360000005</v>
      </c>
      <c r="J46" s="119">
        <v>9.5454545450000001</v>
      </c>
      <c r="K46" s="119">
        <v>9.9090909089999997</v>
      </c>
      <c r="L46" s="119">
        <v>9.8181818179999993</v>
      </c>
      <c r="M46" s="119">
        <v>9.8181818179999993</v>
      </c>
      <c r="N46" s="119">
        <v>9.8181818179999993</v>
      </c>
      <c r="O46" s="119">
        <v>9.8181818179999993</v>
      </c>
      <c r="P46" s="119">
        <v>9.1818181820000007</v>
      </c>
      <c r="Q46" s="119">
        <v>9.7272727270000008</v>
      </c>
      <c r="R46" s="119">
        <v>9.7272727270000008</v>
      </c>
      <c r="S46" s="119">
        <v>9.5454545450000001</v>
      </c>
      <c r="T46" s="119">
        <v>9.7272727270000008</v>
      </c>
      <c r="U46" s="120">
        <v>9.8181818179999993</v>
      </c>
      <c r="V46" s="120">
        <v>9.9090909089999997</v>
      </c>
      <c r="W46" s="108">
        <f t="shared" si="0"/>
        <v>9.3636363634999995</v>
      </c>
      <c r="X46" s="121"/>
    </row>
    <row r="47" spans="1:30" ht="31.5">
      <c r="A47" s="270"/>
      <c r="B47" s="118" t="s">
        <v>76</v>
      </c>
      <c r="C47" s="119">
        <v>9.2105263159999993</v>
      </c>
      <c r="D47" s="119">
        <v>8.6842105259999993</v>
      </c>
      <c r="E47" s="119">
        <v>9.6315789469999995</v>
      </c>
      <c r="F47" s="119">
        <v>8.7894736840000007</v>
      </c>
      <c r="G47" s="119">
        <v>9.6842105259999993</v>
      </c>
      <c r="H47" s="119">
        <v>9.8947368420000004</v>
      </c>
      <c r="I47" s="119">
        <v>9.7894736840000007</v>
      </c>
      <c r="J47" s="119">
        <v>9.6842105259999993</v>
      </c>
      <c r="K47" s="119">
        <v>9.2105263159999993</v>
      </c>
      <c r="L47" s="119">
        <v>9.5789473679999997</v>
      </c>
      <c r="M47" s="119">
        <v>9.4736842110000001</v>
      </c>
      <c r="N47" s="119">
        <v>9.6842105259999993</v>
      </c>
      <c r="O47" s="119">
        <v>9.5263157889999999</v>
      </c>
      <c r="P47" s="119">
        <v>9.2105263159999993</v>
      </c>
      <c r="Q47" s="119">
        <v>9.2105263159999993</v>
      </c>
      <c r="R47" s="119">
        <v>9.6842105259999993</v>
      </c>
      <c r="S47" s="119">
        <v>9.2631578950000009</v>
      </c>
      <c r="T47" s="119">
        <v>9.6842105259999993</v>
      </c>
      <c r="U47" s="120">
        <v>9.7894736840000007</v>
      </c>
      <c r="V47" s="120">
        <v>9.7368421049999991</v>
      </c>
      <c r="W47" s="108">
        <f t="shared" si="0"/>
        <v>9.4736842105000001</v>
      </c>
      <c r="X47" s="122"/>
      <c r="Z47" s="44"/>
      <c r="AA47" s="44"/>
      <c r="AB47" s="32"/>
    </row>
    <row r="48" spans="1:30" ht="22.5" customHeight="1">
      <c r="A48" s="270"/>
      <c r="B48" s="123" t="s">
        <v>78</v>
      </c>
      <c r="C48" s="119">
        <v>8.6999999999999993</v>
      </c>
      <c r="D48" s="119">
        <v>8.5</v>
      </c>
      <c r="E48" s="119">
        <v>9.6</v>
      </c>
      <c r="F48" s="119">
        <v>9.1999999999999993</v>
      </c>
      <c r="G48" s="119">
        <v>9.4</v>
      </c>
      <c r="H48" s="119">
        <v>9.5</v>
      </c>
      <c r="I48" s="119">
        <v>9.5</v>
      </c>
      <c r="J48" s="119">
        <v>9.4</v>
      </c>
      <c r="K48" s="119">
        <v>9.6</v>
      </c>
      <c r="L48" s="119">
        <v>9.5</v>
      </c>
      <c r="M48" s="119">
        <v>9.4</v>
      </c>
      <c r="N48" s="119">
        <v>9.5</v>
      </c>
      <c r="O48" s="119">
        <v>9.4</v>
      </c>
      <c r="P48" s="119">
        <v>9.4</v>
      </c>
      <c r="Q48" s="119">
        <v>9.1999999999999993</v>
      </c>
      <c r="R48" s="119">
        <v>9.4</v>
      </c>
      <c r="S48" s="119">
        <v>9.4</v>
      </c>
      <c r="T48" s="119">
        <v>9.5</v>
      </c>
      <c r="U48" s="119">
        <v>9.5</v>
      </c>
      <c r="V48" s="119">
        <v>9.5</v>
      </c>
      <c r="W48" s="108">
        <f t="shared" si="0"/>
        <v>9.1</v>
      </c>
      <c r="AA48" s="44"/>
      <c r="AB48" s="44"/>
      <c r="AC48" s="32"/>
    </row>
    <row r="49" spans="1:29" ht="15.75" customHeight="1">
      <c r="A49" s="270"/>
      <c r="B49" s="123" t="s">
        <v>80</v>
      </c>
      <c r="C49" s="119">
        <v>9.5</v>
      </c>
      <c r="D49" s="119">
        <v>8.5</v>
      </c>
      <c r="E49" s="119">
        <v>10</v>
      </c>
      <c r="F49" s="119">
        <v>9.5</v>
      </c>
      <c r="G49" s="119">
        <v>9.6</v>
      </c>
      <c r="H49" s="119">
        <v>9.6999999999999993</v>
      </c>
      <c r="I49" s="119">
        <v>9.6999999999999993</v>
      </c>
      <c r="J49" s="119">
        <v>9.1999999999999993</v>
      </c>
      <c r="K49" s="119">
        <v>9.8000000000000007</v>
      </c>
      <c r="L49" s="119">
        <v>9.6999999999999993</v>
      </c>
      <c r="M49" s="119">
        <v>9.6999999999999993</v>
      </c>
      <c r="N49" s="119">
        <v>9.5</v>
      </c>
      <c r="O49" s="119">
        <v>9.5</v>
      </c>
      <c r="P49" s="119">
        <v>9.4</v>
      </c>
      <c r="Q49" s="119">
        <v>9.8000000000000007</v>
      </c>
      <c r="R49" s="119">
        <v>9.8000000000000007</v>
      </c>
      <c r="S49" s="119">
        <v>9.6</v>
      </c>
      <c r="T49" s="119">
        <v>9.6999999999999993</v>
      </c>
      <c r="U49" s="119">
        <v>9.9</v>
      </c>
      <c r="V49" s="119">
        <v>9.8000000000000007</v>
      </c>
      <c r="W49" s="108">
        <f t="shared" si="0"/>
        <v>9.65</v>
      </c>
      <c r="AA49" s="44"/>
      <c r="AB49" s="44"/>
      <c r="AC49" s="32"/>
    </row>
    <row r="50" spans="1:29" ht="34.5">
      <c r="A50" s="270"/>
      <c r="B50" s="123" t="s">
        <v>127</v>
      </c>
      <c r="C50" s="119">
        <v>9.4</v>
      </c>
      <c r="D50" s="119">
        <v>9.3000000000000007</v>
      </c>
      <c r="E50" s="119">
        <v>9.9</v>
      </c>
      <c r="F50" s="119">
        <v>9.6</v>
      </c>
      <c r="G50" s="119">
        <v>9.9</v>
      </c>
      <c r="H50" s="119">
        <v>9.9</v>
      </c>
      <c r="I50" s="119">
        <v>9.8000000000000007</v>
      </c>
      <c r="J50" s="119">
        <v>9.8000000000000007</v>
      </c>
      <c r="K50" s="119">
        <v>9.9</v>
      </c>
      <c r="L50" s="119">
        <v>9.9</v>
      </c>
      <c r="M50" s="119">
        <v>9.9</v>
      </c>
      <c r="N50" s="119">
        <v>9.9</v>
      </c>
      <c r="O50" s="119">
        <v>9.9</v>
      </c>
      <c r="P50" s="119">
        <v>9.6999999999999993</v>
      </c>
      <c r="Q50" s="119">
        <v>9.8000000000000007</v>
      </c>
      <c r="R50" s="119">
        <v>9.9</v>
      </c>
      <c r="S50" s="119">
        <v>9.8000000000000007</v>
      </c>
      <c r="T50" s="119">
        <v>9.8000000000000007</v>
      </c>
      <c r="U50" s="119">
        <v>9.9</v>
      </c>
      <c r="V50" s="119">
        <v>9.9</v>
      </c>
      <c r="W50" s="108">
        <f t="shared" si="0"/>
        <v>9.65</v>
      </c>
      <c r="AA50" s="44"/>
      <c r="AB50" s="44"/>
      <c r="AC50" s="32"/>
    </row>
    <row r="51" spans="1:29" ht="15.75" customHeight="1">
      <c r="A51" s="270"/>
      <c r="B51" s="123" t="s">
        <v>84</v>
      </c>
      <c r="C51" s="119">
        <v>8.5454545450000001</v>
      </c>
      <c r="D51" s="119">
        <v>7.6818181819999998</v>
      </c>
      <c r="E51" s="119">
        <v>9.5454545450000001</v>
      </c>
      <c r="F51" s="119">
        <v>9.2272727270000008</v>
      </c>
      <c r="G51" s="119">
        <v>9.5</v>
      </c>
      <c r="H51" s="119">
        <v>9.5909090910000003</v>
      </c>
      <c r="I51" s="119">
        <v>9.5454545450000001</v>
      </c>
      <c r="J51" s="119">
        <v>9.4090909089999997</v>
      </c>
      <c r="K51" s="119">
        <v>9.8181818179999993</v>
      </c>
      <c r="L51" s="119">
        <v>9.6818181820000007</v>
      </c>
      <c r="M51" s="119">
        <v>9.7727272729999992</v>
      </c>
      <c r="N51" s="119">
        <v>9.6818181820000007</v>
      </c>
      <c r="O51" s="119">
        <v>9.6818181820000007</v>
      </c>
      <c r="P51" s="119">
        <v>9.4545454549999999</v>
      </c>
      <c r="Q51" s="119">
        <v>9.6363636360000005</v>
      </c>
      <c r="R51" s="119">
        <v>9.5909090910000003</v>
      </c>
      <c r="S51" s="119">
        <v>9.4090909089999997</v>
      </c>
      <c r="T51" s="119">
        <v>9.4545454549999999</v>
      </c>
      <c r="U51" s="119">
        <v>9.4545454549999999</v>
      </c>
      <c r="V51" s="119">
        <v>9.3636363639999995</v>
      </c>
      <c r="W51" s="108">
        <f t="shared" si="0"/>
        <v>8.9545454544999998</v>
      </c>
      <c r="AA51" s="44"/>
      <c r="AB51" s="44"/>
      <c r="AC51" s="32"/>
    </row>
    <row r="52" spans="1:29" ht="34.5">
      <c r="A52" s="270"/>
      <c r="B52" s="123" t="s">
        <v>86</v>
      </c>
      <c r="C52" s="124">
        <v>9.23</v>
      </c>
      <c r="D52" s="124">
        <v>8.5500000000000007</v>
      </c>
      <c r="E52" s="124">
        <v>9.81</v>
      </c>
      <c r="F52" s="124">
        <v>9.39</v>
      </c>
      <c r="G52" s="124">
        <v>9.74</v>
      </c>
      <c r="H52" s="124">
        <v>9.7100000000000009</v>
      </c>
      <c r="I52" s="124">
        <v>9.77</v>
      </c>
      <c r="J52" s="124">
        <v>9.4499999999999993</v>
      </c>
      <c r="K52" s="124">
        <v>9.74</v>
      </c>
      <c r="L52" s="124">
        <v>9.77</v>
      </c>
      <c r="M52" s="124">
        <v>9.74</v>
      </c>
      <c r="N52" s="124">
        <v>9.84</v>
      </c>
      <c r="O52" s="124">
        <v>9.74</v>
      </c>
      <c r="P52" s="124">
        <v>9.58</v>
      </c>
      <c r="Q52" s="124">
        <v>9.68</v>
      </c>
      <c r="R52" s="124">
        <v>9.61</v>
      </c>
      <c r="S52" s="124">
        <v>9.68</v>
      </c>
      <c r="T52" s="124">
        <v>9.7100000000000009</v>
      </c>
      <c r="U52" s="124">
        <v>9.58</v>
      </c>
      <c r="V52" s="124">
        <v>9.68</v>
      </c>
      <c r="W52" s="108">
        <f t="shared" si="0"/>
        <v>9.4550000000000001</v>
      </c>
      <c r="AA52" s="44"/>
      <c r="AB52" s="44"/>
      <c r="AC52" s="32"/>
    </row>
    <row r="53" spans="1:29" ht="31.5">
      <c r="A53" s="284" t="s">
        <v>63</v>
      </c>
      <c r="B53" s="125" t="s">
        <v>88</v>
      </c>
      <c r="C53" s="126">
        <v>9.1875</v>
      </c>
      <c r="D53" s="126">
        <v>8.8125</v>
      </c>
      <c r="E53" s="126">
        <v>9.625</v>
      </c>
      <c r="F53" s="126">
        <v>8.9375</v>
      </c>
      <c r="G53" s="126">
        <v>9.6875</v>
      </c>
      <c r="H53" s="126">
        <v>9.875</v>
      </c>
      <c r="I53" s="126">
        <v>9.75</v>
      </c>
      <c r="J53" s="126">
        <v>9.6875</v>
      </c>
      <c r="K53" s="126">
        <v>9.5625</v>
      </c>
      <c r="L53" s="126">
        <v>9.625</v>
      </c>
      <c r="M53" s="126">
        <v>9.5</v>
      </c>
      <c r="N53" s="126">
        <v>9.75</v>
      </c>
      <c r="O53" s="126">
        <v>9.75</v>
      </c>
      <c r="P53" s="126">
        <v>9.125</v>
      </c>
      <c r="Q53" s="126">
        <v>9.25</v>
      </c>
      <c r="R53" s="126">
        <v>9.375</v>
      </c>
      <c r="S53" s="126">
        <v>9.25</v>
      </c>
      <c r="T53" s="126">
        <v>9.6875</v>
      </c>
      <c r="U53" s="127">
        <v>9.5625</v>
      </c>
      <c r="V53" s="127">
        <v>9.625</v>
      </c>
      <c r="W53" s="108">
        <f t="shared" si="0"/>
        <v>9.40625</v>
      </c>
      <c r="AA53" s="44"/>
      <c r="AB53" s="44"/>
      <c r="AC53" s="32"/>
    </row>
    <row r="54" spans="1:29" ht="32.25" customHeight="1">
      <c r="A54" s="270"/>
      <c r="B54" s="125" t="s">
        <v>90</v>
      </c>
      <c r="C54" s="126">
        <v>8.69</v>
      </c>
      <c r="D54" s="126">
        <v>8.23</v>
      </c>
      <c r="E54" s="126">
        <v>9.3800000000000008</v>
      </c>
      <c r="F54" s="126">
        <v>8.92</v>
      </c>
      <c r="G54" s="126">
        <v>9.31</v>
      </c>
      <c r="H54" s="126">
        <v>9.6199999999999992</v>
      </c>
      <c r="I54" s="126">
        <v>9.31</v>
      </c>
      <c r="J54" s="126">
        <v>9.69</v>
      </c>
      <c r="K54" s="126">
        <v>9.77</v>
      </c>
      <c r="L54" s="126">
        <v>9.31</v>
      </c>
      <c r="M54" s="126">
        <v>9.6199999999999992</v>
      </c>
      <c r="N54" s="126">
        <v>9.6199999999999992</v>
      </c>
      <c r="O54" s="126">
        <v>9.5399999999999991</v>
      </c>
      <c r="P54" s="126">
        <v>9.08</v>
      </c>
      <c r="Q54" s="126">
        <v>9.23</v>
      </c>
      <c r="R54" s="126">
        <v>9.3800000000000008</v>
      </c>
      <c r="S54" s="126">
        <v>9.3800000000000008</v>
      </c>
      <c r="T54" s="126">
        <v>9.5399999999999991</v>
      </c>
      <c r="U54" s="126">
        <v>9.6199999999999992</v>
      </c>
      <c r="V54" s="126">
        <v>9.5399999999999991</v>
      </c>
      <c r="W54" s="108">
        <f t="shared" si="0"/>
        <v>9.1149999999999984</v>
      </c>
      <c r="AA54" s="44"/>
      <c r="AB54" s="44"/>
      <c r="AC54" s="32"/>
    </row>
    <row r="55" spans="1:29" ht="31.5">
      <c r="A55" s="270"/>
      <c r="B55" s="104" t="s">
        <v>91</v>
      </c>
      <c r="C55" s="126">
        <v>9.1</v>
      </c>
      <c r="D55" s="126">
        <v>8.6999999999999993</v>
      </c>
      <c r="E55" s="126">
        <v>9.8000000000000007</v>
      </c>
      <c r="F55" s="126">
        <v>9.6999999999999993</v>
      </c>
      <c r="G55" s="126">
        <v>10</v>
      </c>
      <c r="H55" s="126">
        <v>9.9</v>
      </c>
      <c r="I55" s="126">
        <v>9.9</v>
      </c>
      <c r="J55" s="126">
        <v>9.5</v>
      </c>
      <c r="K55" s="126">
        <v>9.9</v>
      </c>
      <c r="L55" s="126">
        <v>9.9</v>
      </c>
      <c r="M55" s="126">
        <v>9.5</v>
      </c>
      <c r="N55" s="126">
        <v>9.8000000000000007</v>
      </c>
      <c r="O55" s="126">
        <v>9.8000000000000007</v>
      </c>
      <c r="P55" s="126">
        <v>9.9</v>
      </c>
      <c r="Q55" s="126">
        <v>10</v>
      </c>
      <c r="R55" s="126">
        <v>10</v>
      </c>
      <c r="S55" s="126">
        <v>9.9</v>
      </c>
      <c r="T55" s="126">
        <v>9.8000000000000007</v>
      </c>
      <c r="U55" s="126">
        <v>9.8000000000000007</v>
      </c>
      <c r="V55" s="126">
        <v>9.8000000000000007</v>
      </c>
      <c r="W55" s="108">
        <f t="shared" si="0"/>
        <v>9.4499999999999993</v>
      </c>
      <c r="AA55" s="44"/>
      <c r="AB55" s="44"/>
      <c r="AC55" s="32"/>
    </row>
    <row r="56" spans="1:29" ht="15.75" customHeight="1">
      <c r="A56" s="270"/>
      <c r="B56" s="104" t="s">
        <v>92</v>
      </c>
      <c r="C56" s="126">
        <v>9.1</v>
      </c>
      <c r="D56" s="126">
        <v>8.4</v>
      </c>
      <c r="E56" s="126">
        <v>9.5</v>
      </c>
      <c r="F56" s="126">
        <v>9.1999999999999993</v>
      </c>
      <c r="G56" s="126">
        <v>9.6</v>
      </c>
      <c r="H56" s="126">
        <v>9.8000000000000007</v>
      </c>
      <c r="I56" s="126">
        <v>9.6</v>
      </c>
      <c r="J56" s="126">
        <v>9.6</v>
      </c>
      <c r="K56" s="126">
        <v>9.8000000000000007</v>
      </c>
      <c r="L56" s="126">
        <v>9.6999999999999993</v>
      </c>
      <c r="M56" s="126">
        <v>9.6</v>
      </c>
      <c r="N56" s="126">
        <v>9.6</v>
      </c>
      <c r="O56" s="126">
        <v>9.5</v>
      </c>
      <c r="P56" s="126">
        <v>9.6999999999999993</v>
      </c>
      <c r="Q56" s="126">
        <v>9.6</v>
      </c>
      <c r="R56" s="126">
        <v>9.6999999999999993</v>
      </c>
      <c r="S56" s="126">
        <v>9.6</v>
      </c>
      <c r="T56" s="126">
        <v>9.8000000000000007</v>
      </c>
      <c r="U56" s="126">
        <v>9.9</v>
      </c>
      <c r="V56" s="126">
        <v>10</v>
      </c>
      <c r="W56" s="108">
        <f t="shared" si="0"/>
        <v>9.5500000000000007</v>
      </c>
      <c r="AA56" s="44"/>
      <c r="AB56" s="44"/>
      <c r="AC56" s="32"/>
    </row>
    <row r="57" spans="1:29" ht="31.5">
      <c r="A57" s="270"/>
      <c r="B57" s="125" t="s">
        <v>93</v>
      </c>
      <c r="C57" s="126">
        <v>9</v>
      </c>
      <c r="D57" s="126">
        <v>8.19047619</v>
      </c>
      <c r="E57" s="126">
        <v>9.7619047620000003</v>
      </c>
      <c r="F57" s="126">
        <v>9.4285714289999998</v>
      </c>
      <c r="G57" s="126">
        <v>9.6666666669999994</v>
      </c>
      <c r="H57" s="126">
        <v>9.5714285710000002</v>
      </c>
      <c r="I57" s="126">
        <v>9.5238095240000007</v>
      </c>
      <c r="J57" s="126">
        <v>9.3809523810000002</v>
      </c>
      <c r="K57" s="126">
        <v>9.7142857140000007</v>
      </c>
      <c r="L57" s="126">
        <v>9.6666666669999994</v>
      </c>
      <c r="M57" s="126">
        <v>9.7142857140000007</v>
      </c>
      <c r="N57" s="126">
        <v>9.7142857140000007</v>
      </c>
      <c r="O57" s="126">
        <v>9.7619047620000003</v>
      </c>
      <c r="P57" s="126">
        <v>9.4761904759999993</v>
      </c>
      <c r="Q57" s="126">
        <v>9.7142857140000007</v>
      </c>
      <c r="R57" s="126">
        <v>9.5714285710000002</v>
      </c>
      <c r="S57" s="126">
        <v>9.2380952379999997</v>
      </c>
      <c r="T57" s="126">
        <v>9.3809523810000002</v>
      </c>
      <c r="U57" s="126">
        <v>9.80952381</v>
      </c>
      <c r="V57" s="126">
        <v>9.7619047620000003</v>
      </c>
      <c r="W57" s="108">
        <f t="shared" si="0"/>
        <v>9.3809523810000002</v>
      </c>
      <c r="AA57" s="44"/>
      <c r="AB57" s="44"/>
      <c r="AC57" s="32"/>
    </row>
    <row r="58" spans="1:29" ht="31.5">
      <c r="A58" s="270"/>
      <c r="B58" s="125" t="s">
        <v>94</v>
      </c>
      <c r="C58" s="126">
        <v>9</v>
      </c>
      <c r="D58" s="126">
        <v>8.6999999999999993</v>
      </c>
      <c r="E58" s="126">
        <v>9.8000000000000007</v>
      </c>
      <c r="F58" s="126">
        <v>9.3000000000000007</v>
      </c>
      <c r="G58" s="126">
        <v>9.8000000000000007</v>
      </c>
      <c r="H58" s="126">
        <v>9.8000000000000007</v>
      </c>
      <c r="I58" s="126">
        <v>9.6999999999999993</v>
      </c>
      <c r="J58" s="126">
        <v>9.6999999999999993</v>
      </c>
      <c r="K58" s="126">
        <v>9.8000000000000007</v>
      </c>
      <c r="L58" s="126">
        <v>9.6999999999999993</v>
      </c>
      <c r="M58" s="126">
        <v>9.6999999999999993</v>
      </c>
      <c r="N58" s="126">
        <v>9.6</v>
      </c>
      <c r="O58" s="126">
        <v>9.6</v>
      </c>
      <c r="P58" s="126">
        <v>9.6</v>
      </c>
      <c r="Q58" s="126">
        <v>9.6999999999999993</v>
      </c>
      <c r="R58" s="126">
        <v>9.8000000000000007</v>
      </c>
      <c r="S58" s="126">
        <v>9.8000000000000007</v>
      </c>
      <c r="T58" s="126">
        <v>9.6</v>
      </c>
      <c r="U58" s="126">
        <v>9.6</v>
      </c>
      <c r="V58" s="126">
        <v>9.8000000000000007</v>
      </c>
      <c r="W58" s="108">
        <f t="shared" si="0"/>
        <v>9.4</v>
      </c>
      <c r="AA58" s="44"/>
      <c r="AB58" s="44"/>
      <c r="AC58" s="32"/>
    </row>
    <row r="59" spans="1:29" ht="47.25">
      <c r="A59" s="270"/>
      <c r="B59" s="104" t="s">
        <v>96</v>
      </c>
      <c r="C59" s="126">
        <v>9.25</v>
      </c>
      <c r="D59" s="126">
        <v>8.8800000000000008</v>
      </c>
      <c r="E59" s="126">
        <v>9.75</v>
      </c>
      <c r="F59" s="126">
        <v>9.6300000000000008</v>
      </c>
      <c r="G59" s="126">
        <v>9.75</v>
      </c>
      <c r="H59" s="126">
        <v>9.75</v>
      </c>
      <c r="I59" s="126">
        <v>9.75</v>
      </c>
      <c r="J59" s="126">
        <v>9.75</v>
      </c>
      <c r="K59" s="126">
        <v>9.75</v>
      </c>
      <c r="L59" s="126">
        <v>9.75</v>
      </c>
      <c r="M59" s="126">
        <v>9.75</v>
      </c>
      <c r="N59" s="126">
        <v>9.75</v>
      </c>
      <c r="O59" s="126">
        <v>9.75</v>
      </c>
      <c r="P59" s="126">
        <v>9.5</v>
      </c>
      <c r="Q59" s="126">
        <v>9.25</v>
      </c>
      <c r="R59" s="126">
        <v>9.6300000000000008</v>
      </c>
      <c r="S59" s="126">
        <v>9.6300000000000008</v>
      </c>
      <c r="T59" s="126">
        <v>9.6300000000000008</v>
      </c>
      <c r="U59" s="127">
        <v>9.8800000000000008</v>
      </c>
      <c r="V59" s="127">
        <v>9.75</v>
      </c>
      <c r="W59" s="108">
        <f t="shared" si="0"/>
        <v>9.5</v>
      </c>
      <c r="AA59" s="44"/>
      <c r="AB59" s="44"/>
      <c r="AC59" s="32"/>
    </row>
    <row r="60" spans="1:29" ht="75">
      <c r="A60" s="128" t="s">
        <v>66</v>
      </c>
      <c r="B60" s="129" t="s">
        <v>97</v>
      </c>
      <c r="C60" s="130">
        <v>9.5333333329999999</v>
      </c>
      <c r="D60" s="130">
        <v>9.3333333330000006</v>
      </c>
      <c r="E60" s="130">
        <v>9.8666666670000005</v>
      </c>
      <c r="F60" s="130">
        <v>9.7333333329999991</v>
      </c>
      <c r="G60" s="130">
        <v>9.8000000000000007</v>
      </c>
      <c r="H60" s="130">
        <v>10</v>
      </c>
      <c r="I60" s="130">
        <v>9.8666666670000005</v>
      </c>
      <c r="J60" s="130">
        <v>9.7333333329999991</v>
      </c>
      <c r="K60" s="130">
        <v>10</v>
      </c>
      <c r="L60" s="130">
        <v>10</v>
      </c>
      <c r="M60" s="130">
        <v>10</v>
      </c>
      <c r="N60" s="130">
        <v>10</v>
      </c>
      <c r="O60" s="130">
        <v>9.9333333330000002</v>
      </c>
      <c r="P60" s="130">
        <v>9.6666666669999994</v>
      </c>
      <c r="Q60" s="130">
        <v>9.7333333329999991</v>
      </c>
      <c r="R60" s="130">
        <v>9.9333333330000002</v>
      </c>
      <c r="S60" s="130">
        <v>9.9333333330000002</v>
      </c>
      <c r="T60" s="130">
        <v>10</v>
      </c>
      <c r="U60" s="131">
        <v>10</v>
      </c>
      <c r="V60" s="131">
        <v>10</v>
      </c>
      <c r="W60" s="108">
        <f t="shared" si="0"/>
        <v>9.7666666665000008</v>
      </c>
      <c r="AA60" s="44"/>
      <c r="AB60" s="44"/>
      <c r="AC60" s="32"/>
    </row>
    <row r="61" spans="1:29" ht="31.5">
      <c r="A61" s="128"/>
      <c r="B61" s="129" t="s">
        <v>98</v>
      </c>
      <c r="C61" s="130">
        <v>9.43</v>
      </c>
      <c r="D61" s="130">
        <v>8.48</v>
      </c>
      <c r="E61" s="130">
        <v>9.74</v>
      </c>
      <c r="F61" s="130">
        <v>9.65</v>
      </c>
      <c r="G61" s="130">
        <v>9.6999999999999993</v>
      </c>
      <c r="H61" s="130">
        <v>9.6999999999999993</v>
      </c>
      <c r="I61" s="130">
        <v>9.61</v>
      </c>
      <c r="J61" s="130">
        <v>9.48</v>
      </c>
      <c r="K61" s="130">
        <v>9.83</v>
      </c>
      <c r="L61" s="130">
        <v>9.7799999999999994</v>
      </c>
      <c r="M61" s="130">
        <v>9.83</v>
      </c>
      <c r="N61" s="130">
        <v>9.7799999999999994</v>
      </c>
      <c r="O61" s="130">
        <v>9.65</v>
      </c>
      <c r="P61" s="130">
        <v>9.61</v>
      </c>
      <c r="Q61" s="130">
        <v>9.65</v>
      </c>
      <c r="R61" s="130">
        <v>9.6999999999999993</v>
      </c>
      <c r="S61" s="130">
        <v>9.39</v>
      </c>
      <c r="T61" s="130">
        <v>9.57</v>
      </c>
      <c r="U61" s="130">
        <v>9.65</v>
      </c>
      <c r="V61" s="130">
        <v>9.65</v>
      </c>
      <c r="W61" s="108">
        <f t="shared" si="0"/>
        <v>9.5399999999999991</v>
      </c>
      <c r="AA61" s="44"/>
      <c r="AB61" s="44"/>
      <c r="AC61" s="32"/>
    </row>
    <row r="62" spans="1:29" ht="31.5">
      <c r="A62" s="128"/>
      <c r="B62" s="129" t="s">
        <v>99</v>
      </c>
      <c r="C62" s="130">
        <v>8.5299999999999994</v>
      </c>
      <c r="D62" s="132">
        <v>8.67</v>
      </c>
      <c r="E62" s="132">
        <v>9.6</v>
      </c>
      <c r="F62" s="132">
        <v>9.1300000000000008</v>
      </c>
      <c r="G62" s="132">
        <v>9.33</v>
      </c>
      <c r="H62" s="132">
        <v>9.73</v>
      </c>
      <c r="I62" s="132">
        <v>9.5299999999999994</v>
      </c>
      <c r="J62" s="132">
        <v>9.5299999999999994</v>
      </c>
      <c r="K62" s="132">
        <v>9.73</v>
      </c>
      <c r="L62" s="132">
        <v>9.67</v>
      </c>
      <c r="M62" s="132">
        <v>9.67</v>
      </c>
      <c r="N62" s="132">
        <v>9.6</v>
      </c>
      <c r="O62" s="132">
        <v>9.6</v>
      </c>
      <c r="P62" s="132">
        <v>9.4</v>
      </c>
      <c r="Q62" s="132">
        <v>9.8000000000000007</v>
      </c>
      <c r="R62" s="132">
        <v>9.6</v>
      </c>
      <c r="S62" s="132">
        <v>9.5299999999999994</v>
      </c>
      <c r="T62" s="132">
        <v>9.4</v>
      </c>
      <c r="U62" s="133"/>
      <c r="V62" s="133"/>
      <c r="W62" s="108">
        <f t="shared" si="0"/>
        <v>8.5299999999999994</v>
      </c>
      <c r="AA62" s="44"/>
      <c r="AB62" s="44"/>
      <c r="AC62" s="32"/>
    </row>
    <row r="63" spans="1:29" ht="31.5" customHeight="1">
      <c r="A63" s="128"/>
      <c r="B63" s="129" t="s">
        <v>100</v>
      </c>
      <c r="C63" s="130">
        <v>9.153846154</v>
      </c>
      <c r="D63" s="130">
        <v>8.769230769</v>
      </c>
      <c r="E63" s="130">
        <v>9.615384615</v>
      </c>
      <c r="F63" s="130">
        <v>9.307692308</v>
      </c>
      <c r="G63" s="130">
        <v>9.615384615</v>
      </c>
      <c r="H63" s="130">
        <v>9.538461538</v>
      </c>
      <c r="I63" s="130">
        <v>9.615384615</v>
      </c>
      <c r="J63" s="130">
        <v>9.384615385</v>
      </c>
      <c r="K63" s="130">
        <v>9.538461538</v>
      </c>
      <c r="L63" s="130">
        <v>9.769230769</v>
      </c>
      <c r="M63" s="130">
        <v>9.846153846</v>
      </c>
      <c r="N63" s="130">
        <v>9.769230769</v>
      </c>
      <c r="O63" s="130">
        <v>9.846153846</v>
      </c>
      <c r="P63" s="130">
        <v>9.615384615</v>
      </c>
      <c r="Q63" s="130">
        <v>9.307692308</v>
      </c>
      <c r="R63" s="130">
        <v>9.461538462</v>
      </c>
      <c r="S63" s="130">
        <v>9.307692308</v>
      </c>
      <c r="T63" s="130">
        <v>9.538461538</v>
      </c>
      <c r="U63" s="130">
        <v>9.692307692</v>
      </c>
      <c r="V63" s="130">
        <v>9.615384615</v>
      </c>
      <c r="W63" s="108">
        <f t="shared" si="0"/>
        <v>9.3846153845</v>
      </c>
      <c r="AA63" s="44"/>
      <c r="AB63" s="44"/>
      <c r="AC63" s="32"/>
    </row>
    <row r="64" spans="1:29" ht="31.5">
      <c r="A64" s="128"/>
      <c r="B64" s="129" t="s">
        <v>101</v>
      </c>
      <c r="C64" s="130">
        <v>9.5</v>
      </c>
      <c r="D64" s="130">
        <v>9</v>
      </c>
      <c r="E64" s="130">
        <v>9.8000000000000007</v>
      </c>
      <c r="F64" s="130">
        <v>9.6999999999999993</v>
      </c>
      <c r="G64" s="130">
        <v>10</v>
      </c>
      <c r="H64" s="130">
        <v>10</v>
      </c>
      <c r="I64" s="130">
        <v>10</v>
      </c>
      <c r="J64" s="130">
        <v>9.8000000000000007</v>
      </c>
      <c r="K64" s="130">
        <v>9.8000000000000007</v>
      </c>
      <c r="L64" s="130">
        <v>10</v>
      </c>
      <c r="M64" s="130">
        <v>10</v>
      </c>
      <c r="N64" s="130">
        <v>9.9</v>
      </c>
      <c r="O64" s="130">
        <v>10</v>
      </c>
      <c r="P64" s="130">
        <v>9.8000000000000007</v>
      </c>
      <c r="Q64" s="130">
        <v>9.8000000000000007</v>
      </c>
      <c r="R64" s="130">
        <v>9.8000000000000007</v>
      </c>
      <c r="S64" s="130">
        <v>9.9</v>
      </c>
      <c r="T64" s="130">
        <v>9.8000000000000007</v>
      </c>
      <c r="U64" s="130">
        <v>9.9</v>
      </c>
      <c r="V64" s="130">
        <v>9.9</v>
      </c>
      <c r="W64" s="108">
        <f t="shared" si="0"/>
        <v>9.6999999999999993</v>
      </c>
      <c r="AA64" s="44"/>
      <c r="AB64" s="44"/>
      <c r="AC64" s="32"/>
    </row>
    <row r="65" spans="1:29" ht="31.5">
      <c r="A65" s="128"/>
      <c r="B65" s="129" t="s">
        <v>102</v>
      </c>
      <c r="C65" s="130">
        <v>8.6999999999999993</v>
      </c>
      <c r="D65" s="130">
        <v>8.1999999999999993</v>
      </c>
      <c r="E65" s="130">
        <v>9.1999999999999993</v>
      </c>
      <c r="F65" s="130">
        <v>9.1</v>
      </c>
      <c r="G65" s="130">
        <v>9.6</v>
      </c>
      <c r="H65" s="130">
        <v>9.6</v>
      </c>
      <c r="I65" s="130">
        <v>9.4</v>
      </c>
      <c r="J65" s="130">
        <v>9.6</v>
      </c>
      <c r="K65" s="130">
        <v>9.8000000000000007</v>
      </c>
      <c r="L65" s="130">
        <v>9.4</v>
      </c>
      <c r="M65" s="130">
        <v>9.4</v>
      </c>
      <c r="N65" s="130">
        <v>9</v>
      </c>
      <c r="O65" s="130">
        <v>9.1</v>
      </c>
      <c r="P65" s="130">
        <v>9.4</v>
      </c>
      <c r="Q65" s="130">
        <v>9.5</v>
      </c>
      <c r="R65" s="133"/>
      <c r="S65" s="133"/>
      <c r="T65" s="133"/>
      <c r="U65" s="133"/>
      <c r="V65" s="133"/>
      <c r="W65" s="108">
        <f t="shared" si="0"/>
        <v>8.6999999999999993</v>
      </c>
      <c r="AA65" s="44"/>
      <c r="AB65" s="44"/>
      <c r="AC65" s="32"/>
    </row>
    <row r="66" spans="1:29" ht="15.75">
      <c r="A66" s="128"/>
      <c r="B66" s="129" t="s">
        <v>103</v>
      </c>
      <c r="C66" s="130">
        <v>9.1</v>
      </c>
      <c r="D66" s="130">
        <v>8</v>
      </c>
      <c r="E66" s="130">
        <v>9.5</v>
      </c>
      <c r="F66" s="130">
        <v>9.4</v>
      </c>
      <c r="G66" s="130">
        <v>9.8000000000000007</v>
      </c>
      <c r="H66" s="130">
        <v>9.6</v>
      </c>
      <c r="I66" s="130">
        <v>9.6</v>
      </c>
      <c r="J66" s="130">
        <v>9.1999999999999993</v>
      </c>
      <c r="K66" s="130">
        <v>9.5</v>
      </c>
      <c r="L66" s="130">
        <v>9.6999999999999993</v>
      </c>
      <c r="M66" s="130">
        <v>9.6999999999999993</v>
      </c>
      <c r="N66" s="130">
        <v>9.5</v>
      </c>
      <c r="O66" s="130">
        <v>9.5</v>
      </c>
      <c r="P66" s="130">
        <v>9.4</v>
      </c>
      <c r="Q66" s="130">
        <v>9.5</v>
      </c>
      <c r="R66" s="130">
        <v>9.6</v>
      </c>
      <c r="S66" s="130">
        <v>9.5</v>
      </c>
      <c r="T66" s="130">
        <v>9.6</v>
      </c>
      <c r="U66" s="130">
        <v>9.8000000000000007</v>
      </c>
      <c r="V66" s="130">
        <v>9.8000000000000007</v>
      </c>
      <c r="W66" s="108">
        <f t="shared" si="0"/>
        <v>9.4499999999999993</v>
      </c>
      <c r="AA66" s="44"/>
      <c r="AB66" s="44"/>
      <c r="AC66" s="32"/>
    </row>
    <row r="67" spans="1:29" ht="15.75" customHeight="1">
      <c r="A67" s="128"/>
      <c r="B67" s="129" t="s">
        <v>104</v>
      </c>
      <c r="C67" s="130">
        <v>9.1</v>
      </c>
      <c r="D67" s="130">
        <v>8.4</v>
      </c>
      <c r="E67" s="130">
        <v>9.6</v>
      </c>
      <c r="F67" s="130">
        <v>9.5</v>
      </c>
      <c r="G67" s="130">
        <v>9.9</v>
      </c>
      <c r="H67" s="130">
        <v>9.6</v>
      </c>
      <c r="I67" s="130">
        <v>9.6999999999999993</v>
      </c>
      <c r="J67" s="130">
        <v>9.4</v>
      </c>
      <c r="K67" s="130">
        <v>9.8000000000000007</v>
      </c>
      <c r="L67" s="130">
        <v>9.8000000000000007</v>
      </c>
      <c r="M67" s="130">
        <v>9.5</v>
      </c>
      <c r="N67" s="130">
        <v>9.3000000000000007</v>
      </c>
      <c r="O67" s="130">
        <v>9.3000000000000007</v>
      </c>
      <c r="P67" s="130">
        <v>9.4</v>
      </c>
      <c r="Q67" s="130">
        <v>9.9</v>
      </c>
      <c r="R67" s="130">
        <v>9.6999999999999993</v>
      </c>
      <c r="S67" s="130">
        <v>9.5</v>
      </c>
      <c r="T67" s="130">
        <v>9.6999999999999993</v>
      </c>
      <c r="U67" s="130">
        <v>9.9</v>
      </c>
      <c r="V67" s="130">
        <v>9.9</v>
      </c>
      <c r="W67" s="108">
        <f t="shared" si="0"/>
        <v>9.5</v>
      </c>
      <c r="AA67" s="44"/>
      <c r="AB67" s="44"/>
      <c r="AC67" s="32"/>
    </row>
    <row r="68" spans="1:29" ht="15.75" customHeight="1">
      <c r="B68" s="134" t="s">
        <v>67</v>
      </c>
      <c r="C68" s="135">
        <f t="shared" ref="C68:V68" si="1">AVERAGEA(C37,C67)</f>
        <v>9.1849999999999987</v>
      </c>
      <c r="D68" s="135">
        <f t="shared" si="1"/>
        <v>8.8350000000000009</v>
      </c>
      <c r="E68" s="135">
        <f t="shared" si="1"/>
        <v>9.4349999999999987</v>
      </c>
      <c r="F68" s="135">
        <f t="shared" si="1"/>
        <v>9.3849999999999998</v>
      </c>
      <c r="G68" s="135">
        <f t="shared" si="1"/>
        <v>9.5850000000000009</v>
      </c>
      <c r="H68" s="135">
        <f t="shared" si="1"/>
        <v>9.4349999999999987</v>
      </c>
      <c r="I68" s="135">
        <f t="shared" si="1"/>
        <v>9.4849999999999994</v>
      </c>
      <c r="J68" s="135">
        <f t="shared" si="1"/>
        <v>9.3350000000000009</v>
      </c>
      <c r="K68" s="135">
        <f t="shared" si="1"/>
        <v>9.5350000000000001</v>
      </c>
      <c r="L68" s="135">
        <f t="shared" si="1"/>
        <v>9.5350000000000001</v>
      </c>
      <c r="M68" s="135">
        <f t="shared" si="1"/>
        <v>9.3849999999999998</v>
      </c>
      <c r="N68" s="135">
        <f t="shared" si="1"/>
        <v>9.2850000000000001</v>
      </c>
      <c r="O68" s="135">
        <f t="shared" si="1"/>
        <v>9.2850000000000001</v>
      </c>
      <c r="P68" s="135">
        <f t="shared" si="1"/>
        <v>9.3350000000000009</v>
      </c>
      <c r="Q68" s="135">
        <f t="shared" si="1"/>
        <v>9.5850000000000009</v>
      </c>
      <c r="R68" s="135">
        <f t="shared" si="1"/>
        <v>9.4849999999999994</v>
      </c>
      <c r="S68" s="135">
        <f t="shared" si="1"/>
        <v>9.3849999999999998</v>
      </c>
      <c r="T68" s="135">
        <f t="shared" si="1"/>
        <v>9.4849999999999994</v>
      </c>
      <c r="U68" s="135">
        <f t="shared" si="1"/>
        <v>9.5850000000000009</v>
      </c>
      <c r="V68" s="135">
        <f t="shared" si="1"/>
        <v>9.5850000000000009</v>
      </c>
      <c r="W68" s="263">
        <f t="shared" si="0"/>
        <v>9.3849999999999998</v>
      </c>
      <c r="AA68" s="32"/>
      <c r="AB68" s="32"/>
      <c r="AC68" s="32"/>
    </row>
    <row r="69" spans="1:29" ht="15.75" customHeight="1">
      <c r="B69" s="134" t="s">
        <v>68</v>
      </c>
      <c r="C69" s="254">
        <f>AVERAGEA(C68,F68)</f>
        <v>9.2850000000000001</v>
      </c>
      <c r="D69" s="255"/>
      <c r="E69" s="255"/>
      <c r="F69" s="257"/>
      <c r="G69" s="254">
        <f>AVERAGEA(G68,K68)</f>
        <v>9.56</v>
      </c>
      <c r="H69" s="255"/>
      <c r="I69" s="255"/>
      <c r="J69" s="255"/>
      <c r="K69" s="257"/>
      <c r="L69" s="254">
        <f>AVERAGEA(L68,O68)</f>
        <v>9.41</v>
      </c>
      <c r="M69" s="255"/>
      <c r="N69" s="255"/>
      <c r="O69" s="257"/>
      <c r="P69" s="254">
        <f>AVERAGEA(P68,T68)</f>
        <v>9.41</v>
      </c>
      <c r="Q69" s="255"/>
      <c r="R69" s="255"/>
      <c r="S69" s="255"/>
      <c r="T69" s="257"/>
      <c r="U69" s="254">
        <f>AVERAGEA(V68,U68)</f>
        <v>9.5850000000000009</v>
      </c>
      <c r="V69" s="257"/>
      <c r="W69" s="262"/>
      <c r="X69" s="79"/>
      <c r="Y69" s="79"/>
      <c r="Z69" s="79"/>
      <c r="AA69" s="32"/>
      <c r="AB69" s="32"/>
      <c r="AC69" s="32"/>
    </row>
    <row r="70" spans="1:29" ht="15.75" customHeight="1"/>
    <row r="71" spans="1:29" ht="15.75" customHeight="1"/>
    <row r="72" spans="1:29" ht="15.75" customHeight="1"/>
    <row r="73" spans="1:29" ht="15.75" customHeight="1"/>
    <row r="74" spans="1:29" ht="15.75" customHeight="1"/>
    <row r="75" spans="1:29" ht="15.75" customHeight="1"/>
    <row r="76" spans="1:29" ht="15.75" customHeight="1"/>
    <row r="77" spans="1:29" ht="15.75" customHeight="1"/>
    <row r="78" spans="1:29" ht="15.75" customHeight="1"/>
    <row r="79" spans="1:29" ht="15.75" customHeight="1"/>
    <row r="80" spans="1:29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</sheetData>
  <mergeCells count="81">
    <mergeCell ref="M23:P23"/>
    <mergeCell ref="M24:P24"/>
    <mergeCell ref="M25:P25"/>
    <mergeCell ref="M26:P26"/>
    <mergeCell ref="R18:U18"/>
    <mergeCell ref="R19:U19"/>
    <mergeCell ref="M20:P20"/>
    <mergeCell ref="M21:P21"/>
    <mergeCell ref="M22:P22"/>
    <mergeCell ref="D12:G12"/>
    <mergeCell ref="M12:P12"/>
    <mergeCell ref="D13:G13"/>
    <mergeCell ref="R14:U14"/>
    <mergeCell ref="M13:P13"/>
    <mergeCell ref="M14:P14"/>
    <mergeCell ref="R12:U12"/>
    <mergeCell ref="R13:U13"/>
    <mergeCell ref="B9:G9"/>
    <mergeCell ref="D10:G10"/>
    <mergeCell ref="D11:G11"/>
    <mergeCell ref="M11:P11"/>
    <mergeCell ref="R11:U11"/>
    <mergeCell ref="A2:T2"/>
    <mergeCell ref="A3:T3"/>
    <mergeCell ref="A4:T4"/>
    <mergeCell ref="A6:T6"/>
    <mergeCell ref="R8:T8"/>
    <mergeCell ref="U35:V35"/>
    <mergeCell ref="W35:W36"/>
    <mergeCell ref="W68:W69"/>
    <mergeCell ref="U69:V69"/>
    <mergeCell ref="M10:P10"/>
    <mergeCell ref="R10:U10"/>
    <mergeCell ref="M15:P15"/>
    <mergeCell ref="M16:P16"/>
    <mergeCell ref="M17:P17"/>
    <mergeCell ref="M18:P18"/>
    <mergeCell ref="M19:P19"/>
    <mergeCell ref="R20:U20"/>
    <mergeCell ref="R21:U21"/>
    <mergeCell ref="R15:U15"/>
    <mergeCell ref="R16:U16"/>
    <mergeCell ref="R17:U17"/>
    <mergeCell ref="G69:K69"/>
    <mergeCell ref="C69:F69"/>
    <mergeCell ref="M27:P27"/>
    <mergeCell ref="M28:P28"/>
    <mergeCell ref="M29:P29"/>
    <mergeCell ref="M30:P30"/>
    <mergeCell ref="M31:P31"/>
    <mergeCell ref="M32:P32"/>
    <mergeCell ref="M33:P33"/>
    <mergeCell ref="L69:O69"/>
    <mergeCell ref="P69:T69"/>
    <mergeCell ref="L35:O35"/>
    <mergeCell ref="P35:T35"/>
    <mergeCell ref="C35:F35"/>
    <mergeCell ref="G35:K35"/>
    <mergeCell ref="A38:A45"/>
    <mergeCell ref="A46:A52"/>
    <mergeCell ref="A53:A59"/>
    <mergeCell ref="D29:G29"/>
    <mergeCell ref="D30:G30"/>
    <mergeCell ref="D31:G31"/>
    <mergeCell ref="D32:G32"/>
    <mergeCell ref="D33:G33"/>
    <mergeCell ref="D24:G24"/>
    <mergeCell ref="D25:G25"/>
    <mergeCell ref="D26:G26"/>
    <mergeCell ref="D27:G27"/>
    <mergeCell ref="D28:G28"/>
    <mergeCell ref="D19:G19"/>
    <mergeCell ref="D20:G20"/>
    <mergeCell ref="D21:G21"/>
    <mergeCell ref="D22:G22"/>
    <mergeCell ref="D23:G23"/>
    <mergeCell ref="D14:G14"/>
    <mergeCell ref="D15:G15"/>
    <mergeCell ref="D16:G16"/>
    <mergeCell ref="D17:G17"/>
    <mergeCell ref="D18:G18"/>
  </mergeCells>
  <pageMargins left="0.7" right="0.7" top="0.75" bottom="0.75" header="0" footer="0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6D9EEB"/>
  </sheetPr>
  <dimension ref="A1:AC1007"/>
  <sheetViews>
    <sheetView workbookViewId="0"/>
  </sheetViews>
  <sheetFormatPr defaultColWidth="14.42578125" defaultRowHeight="15" customHeight="1"/>
  <cols>
    <col min="1" max="1" width="85.42578125" customWidth="1"/>
    <col min="2" max="3" width="25.85546875" customWidth="1"/>
    <col min="4" max="4" width="24.7109375" customWidth="1"/>
    <col min="5" max="8" width="25.85546875" customWidth="1"/>
    <col min="9" max="9" width="10.85546875" customWidth="1"/>
    <col min="10" max="10" width="20.140625" customWidth="1"/>
    <col min="11" max="11" width="10.85546875" customWidth="1"/>
    <col min="12" max="12" width="10.140625" customWidth="1"/>
    <col min="13" max="13" width="19" customWidth="1"/>
    <col min="14" max="14" width="20" customWidth="1"/>
    <col min="15" max="15" width="13.42578125" customWidth="1"/>
    <col min="16" max="16" width="16.42578125" customWidth="1"/>
    <col min="17" max="17" width="12.85546875" customWidth="1"/>
    <col min="18" max="18" width="22.140625" customWidth="1"/>
    <col min="19" max="19" width="15" customWidth="1"/>
    <col min="20" max="20" width="14.42578125" customWidth="1"/>
    <col min="21" max="21" width="13.140625" customWidth="1"/>
    <col min="22" max="25" width="8" customWidth="1"/>
    <col min="26" max="26" width="35.140625" customWidth="1"/>
    <col min="27" max="27" width="25.85546875" customWidth="1"/>
    <col min="28" max="28" width="26" customWidth="1"/>
    <col min="29" max="29" width="8" customWidth="1"/>
  </cols>
  <sheetData>
    <row r="1" spans="1:29" ht="98.25" customHeight="1">
      <c r="A1" s="136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9">
      <c r="A2" s="294" t="s">
        <v>128</v>
      </c>
      <c r="B2" s="270"/>
      <c r="C2" s="270"/>
      <c r="D2" s="270"/>
      <c r="E2" s="270"/>
      <c r="F2" s="270"/>
      <c r="G2" s="270"/>
      <c r="H2" s="270"/>
      <c r="I2" s="1"/>
      <c r="J2" s="1"/>
      <c r="K2" s="1"/>
      <c r="L2" s="1"/>
      <c r="M2" s="1"/>
      <c r="N2" s="1"/>
      <c r="O2" s="1"/>
      <c r="P2" s="1"/>
      <c r="Q2" s="1"/>
    </row>
    <row r="3" spans="1:29">
      <c r="A3" s="294" t="s">
        <v>70</v>
      </c>
      <c r="B3" s="270"/>
      <c r="C3" s="270"/>
      <c r="D3" s="270"/>
      <c r="E3" s="270"/>
      <c r="F3" s="270"/>
      <c r="G3" s="270"/>
      <c r="H3" s="270"/>
      <c r="I3" s="1"/>
      <c r="J3" s="1"/>
      <c r="K3" s="1"/>
      <c r="L3" s="1"/>
      <c r="M3" s="1"/>
      <c r="N3" s="1"/>
      <c r="O3" s="1"/>
      <c r="P3" s="1"/>
      <c r="Q3" s="1"/>
    </row>
    <row r="4" spans="1:29">
      <c r="A4" s="294" t="s">
        <v>2</v>
      </c>
      <c r="B4" s="270"/>
      <c r="C4" s="270"/>
      <c r="D4" s="270"/>
      <c r="E4" s="270"/>
      <c r="F4" s="270"/>
      <c r="G4" s="270"/>
      <c r="H4" s="270"/>
      <c r="I4" s="1"/>
      <c r="J4" s="1"/>
      <c r="K4" s="1"/>
      <c r="L4" s="1"/>
      <c r="M4" s="1"/>
      <c r="N4" s="1"/>
      <c r="O4" s="1"/>
      <c r="P4" s="1"/>
      <c r="Q4" s="1"/>
    </row>
    <row r="5" spans="1:29">
      <c r="A5" s="295"/>
      <c r="B5" s="270"/>
      <c r="C5" s="270"/>
      <c r="D5" s="270"/>
      <c r="E5" s="270"/>
      <c r="F5" s="270"/>
      <c r="G5" s="270"/>
      <c r="H5" s="270"/>
      <c r="I5" s="3"/>
      <c r="J5" s="3"/>
      <c r="K5" s="4"/>
      <c r="L5" s="4"/>
    </row>
    <row r="6" spans="1:29" ht="21" customHeight="1">
      <c r="A6" s="296" t="s">
        <v>129</v>
      </c>
      <c r="B6" s="270"/>
      <c r="C6" s="270"/>
      <c r="D6" s="270"/>
      <c r="E6" s="270"/>
      <c r="F6" s="270"/>
      <c r="G6" s="270"/>
      <c r="H6" s="270"/>
      <c r="I6" s="5"/>
      <c r="J6" s="5"/>
      <c r="K6" s="5"/>
      <c r="L6" s="5"/>
      <c r="M6" s="5"/>
      <c r="N6" s="5"/>
      <c r="O6" s="5"/>
      <c r="P6" s="5"/>
      <c r="Q6" s="5"/>
    </row>
    <row r="7" spans="1:29">
      <c r="A7" s="137"/>
      <c r="B7" s="4"/>
      <c r="C7" s="4"/>
      <c r="D7" s="4"/>
      <c r="E7" s="4"/>
      <c r="F7" s="4"/>
      <c r="G7" s="4"/>
      <c r="H7" s="4"/>
      <c r="I7" s="4"/>
      <c r="J7" s="4"/>
      <c r="K7" s="138"/>
      <c r="L7" s="4"/>
      <c r="O7" s="4"/>
      <c r="P7" s="3"/>
    </row>
    <row r="8" spans="1:29">
      <c r="A8" s="137"/>
      <c r="B8" s="4"/>
      <c r="C8" s="290"/>
      <c r="D8" s="270"/>
      <c r="E8" s="270"/>
      <c r="F8" s="270"/>
      <c r="G8" s="270"/>
      <c r="H8" s="270"/>
      <c r="I8" s="4"/>
      <c r="J8" s="4"/>
      <c r="K8" s="4"/>
      <c r="L8" s="4"/>
      <c r="O8" s="4"/>
      <c r="P8" s="3"/>
    </row>
    <row r="9" spans="1:29">
      <c r="A9" s="297"/>
      <c r="B9" s="270"/>
      <c r="C9" s="270"/>
      <c r="D9" s="270"/>
      <c r="E9" s="270"/>
      <c r="F9" s="270"/>
      <c r="G9" s="270"/>
      <c r="H9" s="270"/>
      <c r="I9" s="270"/>
      <c r="J9" s="270"/>
      <c r="K9" s="270"/>
      <c r="L9" s="270"/>
      <c r="M9" s="270"/>
      <c r="N9" s="270"/>
      <c r="O9" s="270"/>
      <c r="P9" s="270"/>
      <c r="Q9" s="270"/>
    </row>
    <row r="10" spans="1:29">
      <c r="A10" s="299" t="s">
        <v>130</v>
      </c>
      <c r="B10" s="255"/>
      <c r="C10" s="255"/>
      <c r="D10" s="255"/>
      <c r="E10" s="255"/>
      <c r="F10" s="255"/>
      <c r="G10" s="255"/>
      <c r="H10" s="257"/>
      <c r="I10" s="300"/>
      <c r="J10" s="270"/>
      <c r="K10" s="270"/>
      <c r="L10" s="270"/>
      <c r="M10" s="9"/>
      <c r="N10" s="300"/>
      <c r="O10" s="270"/>
      <c r="P10" s="270"/>
      <c r="Q10" s="270"/>
    </row>
    <row r="11" spans="1:29" ht="22.5" customHeight="1">
      <c r="A11" s="141" t="s">
        <v>131</v>
      </c>
      <c r="B11" s="142" t="s">
        <v>132</v>
      </c>
      <c r="C11" s="142" t="s">
        <v>133</v>
      </c>
      <c r="D11" s="142" t="s">
        <v>134</v>
      </c>
      <c r="E11" s="142" t="s">
        <v>135</v>
      </c>
      <c r="F11" s="141" t="s">
        <v>30</v>
      </c>
      <c r="G11" s="141" t="s">
        <v>136</v>
      </c>
      <c r="H11" s="142" t="s">
        <v>137</v>
      </c>
      <c r="I11" s="298"/>
      <c r="J11" s="270"/>
      <c r="K11" s="270"/>
      <c r="L11" s="270"/>
      <c r="M11" s="83"/>
      <c r="N11" s="298"/>
      <c r="O11" s="270"/>
      <c r="P11" s="270"/>
      <c r="Q11" s="270"/>
      <c r="R11" s="83"/>
      <c r="S11" s="83"/>
      <c r="T11" s="83"/>
      <c r="U11" s="83"/>
      <c r="V11" s="83"/>
      <c r="W11" s="83"/>
      <c r="X11" s="83"/>
      <c r="Y11" s="83"/>
      <c r="Z11" s="83"/>
      <c r="AA11" s="83"/>
      <c r="AB11" s="83"/>
      <c r="AC11" s="83"/>
    </row>
    <row r="12" spans="1:29">
      <c r="A12" s="301" t="s">
        <v>138</v>
      </c>
      <c r="B12" s="144">
        <v>0</v>
      </c>
      <c r="C12" s="145">
        <v>0</v>
      </c>
      <c r="D12" s="144">
        <v>0</v>
      </c>
      <c r="E12" s="144">
        <v>0</v>
      </c>
      <c r="F12" s="144">
        <v>0</v>
      </c>
      <c r="G12" s="144">
        <v>0</v>
      </c>
      <c r="H12" s="144">
        <v>0</v>
      </c>
      <c r="I12" s="298"/>
      <c r="J12" s="270"/>
      <c r="K12" s="270"/>
      <c r="L12" s="270"/>
      <c r="M12" s="83"/>
      <c r="N12" s="298"/>
      <c r="O12" s="270"/>
      <c r="P12" s="270"/>
      <c r="Q12" s="270"/>
      <c r="R12" s="83"/>
      <c r="S12" s="83"/>
      <c r="T12" s="83"/>
      <c r="U12" s="83"/>
      <c r="V12" s="83"/>
      <c r="W12" s="83"/>
      <c r="X12" s="83"/>
      <c r="Y12" s="83"/>
      <c r="Z12" s="83"/>
      <c r="AA12" s="83"/>
      <c r="AB12" s="83"/>
      <c r="AC12" s="83"/>
    </row>
    <row r="13" spans="1:29">
      <c r="A13" s="265"/>
      <c r="B13" s="144">
        <v>0</v>
      </c>
      <c r="C13" s="145">
        <v>0</v>
      </c>
      <c r="D13" s="144">
        <v>0</v>
      </c>
      <c r="E13" s="144">
        <v>0</v>
      </c>
      <c r="F13" s="144">
        <v>0</v>
      </c>
      <c r="G13" s="144">
        <v>0</v>
      </c>
      <c r="H13" s="144">
        <v>0</v>
      </c>
      <c r="I13" s="298"/>
      <c r="J13" s="270"/>
      <c r="K13" s="270"/>
      <c r="L13" s="270"/>
      <c r="M13" s="83"/>
      <c r="N13" s="298"/>
      <c r="O13" s="270"/>
      <c r="P13" s="270"/>
      <c r="Q13" s="270"/>
      <c r="R13" s="83"/>
      <c r="S13" s="83"/>
      <c r="T13" s="83"/>
      <c r="U13" s="83"/>
      <c r="V13" s="83"/>
      <c r="W13" s="83"/>
      <c r="X13" s="83"/>
      <c r="Y13" s="83"/>
      <c r="Z13" s="83"/>
      <c r="AA13" s="83"/>
      <c r="AB13" s="83"/>
      <c r="AC13" s="83"/>
    </row>
    <row r="14" spans="1:29">
      <c r="A14" s="265"/>
      <c r="B14" s="144">
        <v>0</v>
      </c>
      <c r="C14" s="145">
        <v>0</v>
      </c>
      <c r="D14" s="144">
        <v>0</v>
      </c>
      <c r="E14" s="144">
        <v>0</v>
      </c>
      <c r="F14" s="144">
        <v>0</v>
      </c>
      <c r="G14" s="144">
        <v>0</v>
      </c>
      <c r="H14" s="144">
        <v>0</v>
      </c>
      <c r="I14" s="298"/>
      <c r="J14" s="270"/>
      <c r="K14" s="270"/>
      <c r="L14" s="270"/>
      <c r="M14" s="83"/>
      <c r="N14" s="298"/>
      <c r="O14" s="270"/>
      <c r="P14" s="270"/>
      <c r="Q14" s="270"/>
      <c r="R14" s="83"/>
      <c r="S14" s="83"/>
      <c r="T14" s="83"/>
      <c r="U14" s="83"/>
      <c r="V14" s="83"/>
      <c r="W14" s="83"/>
      <c r="X14" s="83"/>
      <c r="Y14" s="83"/>
      <c r="Z14" s="83"/>
      <c r="AA14" s="83"/>
      <c r="AB14" s="83"/>
      <c r="AC14" s="83"/>
    </row>
    <row r="15" spans="1:29">
      <c r="A15" s="265"/>
      <c r="B15" s="146">
        <v>0</v>
      </c>
      <c r="C15" s="147">
        <v>0</v>
      </c>
      <c r="D15" s="146">
        <v>0</v>
      </c>
      <c r="E15" s="146">
        <v>0</v>
      </c>
      <c r="F15" s="146">
        <v>0</v>
      </c>
      <c r="G15" s="146">
        <v>0</v>
      </c>
      <c r="H15" s="146">
        <v>0</v>
      </c>
      <c r="I15" s="298"/>
      <c r="J15" s="270"/>
      <c r="K15" s="270"/>
      <c r="L15" s="270"/>
      <c r="M15" s="83"/>
      <c r="N15" s="298"/>
      <c r="O15" s="270"/>
      <c r="P15" s="270"/>
      <c r="Q15" s="270"/>
      <c r="R15" s="83"/>
      <c r="S15" s="83"/>
      <c r="T15" s="83"/>
      <c r="U15" s="83"/>
      <c r="V15" s="83"/>
      <c r="W15" s="83"/>
      <c r="X15" s="83"/>
      <c r="Y15" s="83"/>
      <c r="Z15" s="83"/>
      <c r="AA15" s="83"/>
      <c r="AB15" s="83"/>
      <c r="AC15" s="83"/>
    </row>
    <row r="16" spans="1:29">
      <c r="A16" s="262"/>
      <c r="B16" s="146" t="s">
        <v>139</v>
      </c>
      <c r="C16" s="146" t="s">
        <v>139</v>
      </c>
      <c r="D16" s="146" t="s">
        <v>139</v>
      </c>
      <c r="E16" s="146" t="s">
        <v>139</v>
      </c>
      <c r="F16" s="146" t="s">
        <v>139</v>
      </c>
      <c r="G16" s="146" t="s">
        <v>139</v>
      </c>
      <c r="H16" s="146" t="s">
        <v>139</v>
      </c>
      <c r="I16" s="143"/>
      <c r="J16" s="143"/>
      <c r="K16" s="143"/>
      <c r="L16" s="143"/>
      <c r="M16" s="83"/>
      <c r="N16" s="143"/>
      <c r="O16" s="143"/>
      <c r="P16" s="143"/>
      <c r="Q16" s="143"/>
      <c r="R16" s="83"/>
      <c r="S16" s="83"/>
      <c r="T16" s="83"/>
      <c r="U16" s="83"/>
      <c r="V16" s="83"/>
      <c r="W16" s="83"/>
      <c r="X16" s="83"/>
      <c r="Y16" s="83"/>
      <c r="Z16" s="83"/>
      <c r="AA16" s="83"/>
      <c r="AB16" s="83"/>
      <c r="AC16" s="83"/>
    </row>
    <row r="17" spans="1:29">
      <c r="A17" s="304" t="s">
        <v>140</v>
      </c>
      <c r="B17" s="292"/>
      <c r="C17" s="292"/>
      <c r="D17" s="292"/>
      <c r="E17" s="292"/>
      <c r="F17" s="292"/>
      <c r="G17" s="292"/>
      <c r="H17" s="293"/>
      <c r="I17" s="143"/>
      <c r="J17" s="143"/>
      <c r="K17" s="143"/>
      <c r="L17" s="143"/>
      <c r="M17" s="83"/>
      <c r="N17" s="298"/>
      <c r="O17" s="270"/>
      <c r="P17" s="270"/>
      <c r="Q17" s="270"/>
      <c r="R17" s="83"/>
      <c r="S17" s="83"/>
      <c r="T17" s="83"/>
      <c r="U17" s="83"/>
      <c r="V17" s="83"/>
      <c r="W17" s="83"/>
      <c r="X17" s="83"/>
      <c r="Y17" s="83"/>
      <c r="Z17" s="83"/>
      <c r="AA17" s="83"/>
      <c r="AB17" s="83"/>
      <c r="AC17" s="83"/>
    </row>
    <row r="18" spans="1:29">
      <c r="A18" s="141" t="s">
        <v>131</v>
      </c>
      <c r="B18" s="142" t="s">
        <v>132</v>
      </c>
      <c r="C18" s="142" t="s">
        <v>133</v>
      </c>
      <c r="D18" s="148" t="s">
        <v>134</v>
      </c>
      <c r="E18" s="142" t="s">
        <v>135</v>
      </c>
      <c r="F18" s="141" t="s">
        <v>30</v>
      </c>
      <c r="G18" s="141" t="s">
        <v>136</v>
      </c>
      <c r="H18" s="142" t="s">
        <v>137</v>
      </c>
      <c r="I18" s="143"/>
      <c r="J18" s="143"/>
      <c r="K18" s="143"/>
      <c r="L18" s="143"/>
      <c r="M18" s="83"/>
      <c r="N18" s="298"/>
      <c r="O18" s="270"/>
      <c r="P18" s="270"/>
      <c r="Q18" s="270"/>
      <c r="R18" s="83"/>
      <c r="S18" s="83"/>
      <c r="T18" s="83"/>
      <c r="U18" s="83"/>
      <c r="V18" s="83"/>
      <c r="W18" s="83"/>
      <c r="X18" s="83"/>
      <c r="Y18" s="83"/>
      <c r="Z18" s="83"/>
      <c r="AA18" s="83"/>
      <c r="AB18" s="83"/>
      <c r="AC18" s="83"/>
    </row>
    <row r="19" spans="1:29" ht="32.25" customHeight="1">
      <c r="A19" s="149" t="s">
        <v>141</v>
      </c>
      <c r="B19" s="144">
        <v>31</v>
      </c>
      <c r="C19" s="144">
        <v>27</v>
      </c>
      <c r="D19" s="144">
        <v>4</v>
      </c>
      <c r="E19" s="144" t="s">
        <v>142</v>
      </c>
      <c r="F19" s="144" t="s">
        <v>143</v>
      </c>
      <c r="G19" s="144" t="s">
        <v>144</v>
      </c>
      <c r="H19" s="144" t="s">
        <v>145</v>
      </c>
      <c r="I19" s="143"/>
      <c r="J19" s="143"/>
      <c r="K19" s="143"/>
      <c r="L19" s="143"/>
      <c r="M19" s="143"/>
      <c r="N19" s="298"/>
      <c r="O19" s="270"/>
      <c r="P19" s="270"/>
      <c r="Q19" s="270"/>
      <c r="R19" s="83"/>
      <c r="S19" s="83"/>
      <c r="T19" s="83"/>
      <c r="U19" s="83"/>
      <c r="V19" s="83"/>
      <c r="W19" s="83"/>
      <c r="X19" s="83"/>
      <c r="Y19" s="83"/>
      <c r="Z19" s="83"/>
      <c r="AA19" s="83"/>
      <c r="AB19" s="83"/>
      <c r="AC19" s="83"/>
    </row>
    <row r="20" spans="1:29" ht="22.5" customHeight="1">
      <c r="A20" s="150" t="s">
        <v>146</v>
      </c>
      <c r="B20" s="144">
        <v>31</v>
      </c>
      <c r="C20" s="144">
        <v>27</v>
      </c>
      <c r="D20" s="144">
        <v>4</v>
      </c>
      <c r="E20" s="144" t="s">
        <v>142</v>
      </c>
      <c r="F20" s="144" t="s">
        <v>143</v>
      </c>
      <c r="G20" s="144" t="s">
        <v>144</v>
      </c>
      <c r="H20" s="144" t="s">
        <v>145</v>
      </c>
      <c r="I20" s="151"/>
      <c r="J20" s="151"/>
      <c r="K20" s="151"/>
      <c r="L20" s="151"/>
      <c r="M20" s="3"/>
      <c r="N20" s="3"/>
      <c r="O20" s="3"/>
      <c r="P20" s="3"/>
      <c r="Q20" s="3"/>
    </row>
    <row r="21" spans="1:29" ht="22.5" customHeight="1">
      <c r="A21" s="305" t="s">
        <v>147</v>
      </c>
      <c r="B21" s="255"/>
      <c r="C21" s="255"/>
      <c r="D21" s="255"/>
      <c r="E21" s="255"/>
      <c r="F21" s="255"/>
      <c r="G21" s="255"/>
      <c r="H21" s="257"/>
      <c r="I21" s="151"/>
      <c r="J21" s="151"/>
      <c r="K21" s="151"/>
      <c r="L21" s="151"/>
      <c r="M21" s="3"/>
      <c r="N21" s="3"/>
      <c r="O21" s="3"/>
      <c r="P21" s="3"/>
      <c r="Q21" s="3"/>
    </row>
    <row r="22" spans="1:29" ht="22.5" customHeight="1">
      <c r="A22" s="141" t="s">
        <v>131</v>
      </c>
      <c r="B22" s="142" t="s">
        <v>132</v>
      </c>
      <c r="C22" s="142" t="s">
        <v>133</v>
      </c>
      <c r="D22" s="142" t="s">
        <v>134</v>
      </c>
      <c r="E22" s="142" t="s">
        <v>135</v>
      </c>
      <c r="F22" s="141" t="s">
        <v>30</v>
      </c>
      <c r="G22" s="141" t="s">
        <v>136</v>
      </c>
      <c r="H22" s="142" t="s">
        <v>137</v>
      </c>
      <c r="I22" s="152"/>
      <c r="J22" s="152"/>
      <c r="K22" s="152"/>
      <c r="L22" s="152"/>
      <c r="M22" s="143"/>
      <c r="N22" s="143"/>
      <c r="O22" s="143"/>
      <c r="P22" s="143"/>
      <c r="Q22" s="143"/>
      <c r="R22" s="83"/>
      <c r="S22" s="83"/>
      <c r="T22" s="83"/>
      <c r="U22" s="83"/>
      <c r="V22" s="83"/>
      <c r="W22" s="83"/>
      <c r="X22" s="83"/>
      <c r="Y22" s="83"/>
      <c r="Z22" s="83"/>
      <c r="AA22" s="83"/>
      <c r="AB22" s="83"/>
      <c r="AC22" s="83"/>
    </row>
    <row r="23" spans="1:29" ht="15.75">
      <c r="A23" s="153" t="s">
        <v>148</v>
      </c>
      <c r="B23" s="144">
        <v>41</v>
      </c>
      <c r="C23" s="144">
        <v>27</v>
      </c>
      <c r="D23" s="144">
        <v>14</v>
      </c>
      <c r="E23" s="144" t="s">
        <v>149</v>
      </c>
      <c r="F23" s="144" t="s">
        <v>150</v>
      </c>
      <c r="G23" s="144" t="s">
        <v>151</v>
      </c>
      <c r="H23" s="144" t="s">
        <v>152</v>
      </c>
      <c r="I23" s="151"/>
      <c r="J23" s="151"/>
      <c r="K23" s="151"/>
      <c r="L23" s="151"/>
      <c r="M23" s="3"/>
      <c r="N23" s="3"/>
      <c r="O23" s="3"/>
      <c r="P23" s="3"/>
      <c r="Q23" s="3"/>
    </row>
    <row r="24" spans="1:29" ht="15.75">
      <c r="A24" s="153" t="s">
        <v>153</v>
      </c>
      <c r="B24" s="144">
        <v>42</v>
      </c>
      <c r="C24" s="144">
        <v>25</v>
      </c>
      <c r="D24" s="144">
        <v>17</v>
      </c>
      <c r="E24" s="144" t="s">
        <v>149</v>
      </c>
      <c r="F24" s="144" t="s">
        <v>150</v>
      </c>
      <c r="G24" s="144" t="s">
        <v>151</v>
      </c>
      <c r="H24" s="144" t="s">
        <v>152</v>
      </c>
      <c r="I24" s="151"/>
      <c r="J24" s="151"/>
      <c r="K24" s="151"/>
      <c r="L24" s="151"/>
      <c r="M24" s="3"/>
      <c r="N24" s="3"/>
      <c r="O24" s="3"/>
      <c r="P24" s="3"/>
      <c r="Q24" s="3"/>
    </row>
    <row r="25" spans="1:29" ht="15.75">
      <c r="A25" s="153" t="s">
        <v>154</v>
      </c>
      <c r="B25" s="144">
        <v>32</v>
      </c>
      <c r="C25" s="144">
        <v>11</v>
      </c>
      <c r="D25" s="144">
        <v>21</v>
      </c>
      <c r="E25" s="144" t="s">
        <v>149</v>
      </c>
      <c r="F25" s="144" t="s">
        <v>150</v>
      </c>
      <c r="G25" s="144" t="s">
        <v>151</v>
      </c>
      <c r="H25" s="144" t="s">
        <v>152</v>
      </c>
      <c r="I25" s="151"/>
      <c r="J25" s="151"/>
      <c r="K25" s="151"/>
      <c r="L25" s="151"/>
      <c r="M25" s="3"/>
      <c r="N25" s="3"/>
      <c r="O25" s="3"/>
      <c r="P25" s="3"/>
      <c r="Q25" s="3"/>
    </row>
    <row r="26" spans="1:29" ht="22.5" customHeight="1">
      <c r="A26" s="153" t="s">
        <v>155</v>
      </c>
      <c r="B26" s="144">
        <v>38</v>
      </c>
      <c r="C26" s="144">
        <v>12</v>
      </c>
      <c r="D26" s="144">
        <v>26</v>
      </c>
      <c r="E26" s="144" t="s">
        <v>149</v>
      </c>
      <c r="F26" s="144" t="s">
        <v>150</v>
      </c>
      <c r="G26" s="144" t="s">
        <v>151</v>
      </c>
      <c r="H26" s="144" t="s">
        <v>152</v>
      </c>
      <c r="I26" s="151"/>
      <c r="J26" s="151"/>
      <c r="K26" s="151"/>
      <c r="L26" s="151"/>
      <c r="M26" s="3"/>
      <c r="N26" s="3"/>
      <c r="O26" s="3"/>
      <c r="P26" s="3"/>
      <c r="Q26" s="3"/>
    </row>
    <row r="27" spans="1:29" ht="15.75">
      <c r="A27" s="153" t="s">
        <v>156</v>
      </c>
      <c r="B27" s="144">
        <v>36</v>
      </c>
      <c r="C27" s="144">
        <v>31</v>
      </c>
      <c r="D27" s="144">
        <v>5</v>
      </c>
      <c r="E27" s="144" t="s">
        <v>149</v>
      </c>
      <c r="F27" s="144" t="s">
        <v>150</v>
      </c>
      <c r="G27" s="144" t="s">
        <v>151</v>
      </c>
      <c r="H27" s="144" t="s">
        <v>152</v>
      </c>
      <c r="I27" s="151"/>
      <c r="J27" s="151"/>
      <c r="K27" s="151"/>
      <c r="L27" s="151"/>
      <c r="M27" s="3"/>
      <c r="N27" s="3"/>
      <c r="O27" s="3"/>
      <c r="P27" s="3"/>
      <c r="Q27" s="3"/>
    </row>
    <row r="28" spans="1:29" ht="26.25" customHeight="1">
      <c r="A28" s="154" t="s">
        <v>157</v>
      </c>
      <c r="B28" s="144">
        <v>34</v>
      </c>
      <c r="C28" s="144">
        <v>19</v>
      </c>
      <c r="D28" s="144">
        <v>15</v>
      </c>
      <c r="E28" s="144" t="s">
        <v>149</v>
      </c>
      <c r="F28" s="144" t="s">
        <v>150</v>
      </c>
      <c r="G28" s="144" t="s">
        <v>151</v>
      </c>
      <c r="H28" s="144" t="s">
        <v>152</v>
      </c>
      <c r="I28" s="151"/>
      <c r="J28" s="151"/>
      <c r="K28" s="151"/>
      <c r="L28" s="151"/>
      <c r="M28" s="3"/>
      <c r="N28" s="3"/>
      <c r="O28" s="3"/>
      <c r="P28" s="3"/>
      <c r="Q28" s="3"/>
    </row>
    <row r="29" spans="1:29" ht="15.75">
      <c r="A29" s="153" t="s">
        <v>158</v>
      </c>
      <c r="B29" s="144">
        <v>18</v>
      </c>
      <c r="C29" s="144">
        <v>13</v>
      </c>
      <c r="D29" s="144">
        <v>5</v>
      </c>
      <c r="E29" s="144" t="s">
        <v>159</v>
      </c>
      <c r="F29" s="144" t="s">
        <v>144</v>
      </c>
      <c r="G29" s="144" t="s">
        <v>160</v>
      </c>
      <c r="H29" s="144" t="s">
        <v>161</v>
      </c>
    </row>
    <row r="30" spans="1:29" ht="15.75">
      <c r="A30" s="149" t="s">
        <v>162</v>
      </c>
      <c r="B30" s="144">
        <v>26</v>
      </c>
      <c r="C30" s="144">
        <v>21</v>
      </c>
      <c r="D30" s="144">
        <v>5</v>
      </c>
      <c r="E30" s="144" t="s">
        <v>159</v>
      </c>
      <c r="F30" s="144" t="s">
        <v>144</v>
      </c>
      <c r="G30" s="144" t="s">
        <v>160</v>
      </c>
      <c r="H30" s="144" t="s">
        <v>161</v>
      </c>
    </row>
    <row r="31" spans="1:29" ht="15.75">
      <c r="A31" s="149" t="s">
        <v>163</v>
      </c>
      <c r="B31" s="144">
        <v>19</v>
      </c>
      <c r="C31" s="144">
        <v>14</v>
      </c>
      <c r="D31" s="144">
        <v>5</v>
      </c>
      <c r="E31" s="144" t="s">
        <v>149</v>
      </c>
      <c r="F31" s="144" t="s">
        <v>150</v>
      </c>
      <c r="G31" s="144" t="s">
        <v>151</v>
      </c>
      <c r="H31" s="144" t="s">
        <v>152</v>
      </c>
    </row>
    <row r="32" spans="1:29" ht="15.75">
      <c r="A32" s="155" t="s">
        <v>164</v>
      </c>
      <c r="B32" s="144">
        <v>19</v>
      </c>
      <c r="C32" s="144">
        <v>19</v>
      </c>
      <c r="D32" s="144">
        <v>0</v>
      </c>
      <c r="E32" s="144" t="s">
        <v>149</v>
      </c>
      <c r="F32" s="144" t="s">
        <v>150</v>
      </c>
      <c r="G32" s="144" t="s">
        <v>151</v>
      </c>
      <c r="H32" s="144" t="s">
        <v>152</v>
      </c>
    </row>
    <row r="33" spans="1:29" ht="15.75">
      <c r="A33" s="155" t="s">
        <v>165</v>
      </c>
      <c r="B33" s="144">
        <v>14</v>
      </c>
      <c r="C33" s="144">
        <v>12</v>
      </c>
      <c r="D33" s="144">
        <v>2</v>
      </c>
      <c r="E33" s="144" t="s">
        <v>149</v>
      </c>
      <c r="F33" s="144" t="s">
        <v>150</v>
      </c>
      <c r="G33" s="144" t="s">
        <v>151</v>
      </c>
      <c r="H33" s="156" t="s">
        <v>152</v>
      </c>
    </row>
    <row r="34" spans="1:29" ht="15.75">
      <c r="A34" s="149" t="s">
        <v>166</v>
      </c>
      <c r="B34" s="144">
        <v>14</v>
      </c>
      <c r="C34" s="144">
        <v>14</v>
      </c>
      <c r="D34" s="144">
        <v>0</v>
      </c>
      <c r="E34" s="144" t="s">
        <v>167</v>
      </c>
      <c r="F34" s="144" t="s">
        <v>168</v>
      </c>
      <c r="G34" s="144" t="s">
        <v>143</v>
      </c>
      <c r="H34" s="144" t="s">
        <v>169</v>
      </c>
    </row>
    <row r="35" spans="1:29" ht="15.75">
      <c r="A35" s="149" t="s">
        <v>170</v>
      </c>
      <c r="B35" s="144">
        <v>13</v>
      </c>
      <c r="C35" s="144">
        <v>13</v>
      </c>
      <c r="D35" s="144">
        <v>0</v>
      </c>
      <c r="E35" s="144" t="s">
        <v>167</v>
      </c>
      <c r="F35" s="144" t="s">
        <v>168</v>
      </c>
      <c r="G35" s="144" t="s">
        <v>143</v>
      </c>
      <c r="H35" s="144" t="s">
        <v>169</v>
      </c>
    </row>
    <row r="36" spans="1:29">
      <c r="A36" s="157" t="s">
        <v>171</v>
      </c>
      <c r="B36" s="158">
        <v>346</v>
      </c>
      <c r="C36" s="158">
        <v>231</v>
      </c>
      <c r="D36" s="158">
        <v>115</v>
      </c>
      <c r="E36" s="158" t="s">
        <v>172</v>
      </c>
      <c r="F36" s="158" t="s">
        <v>173</v>
      </c>
      <c r="G36" s="158" t="s">
        <v>174</v>
      </c>
      <c r="H36" s="158" t="s">
        <v>175</v>
      </c>
    </row>
    <row r="37" spans="1:29">
      <c r="A37" s="306" t="s">
        <v>176</v>
      </c>
      <c r="B37" s="255"/>
      <c r="C37" s="255"/>
      <c r="D37" s="255"/>
      <c r="E37" s="255"/>
      <c r="F37" s="255"/>
      <c r="G37" s="255"/>
      <c r="H37" s="257"/>
      <c r="I37" s="83"/>
      <c r="J37" s="83"/>
      <c r="K37" s="83"/>
      <c r="L37" s="83"/>
      <c r="M37" s="83"/>
      <c r="N37" s="83"/>
      <c r="O37" s="83"/>
      <c r="P37" s="83"/>
      <c r="Q37" s="83"/>
      <c r="R37" s="83"/>
      <c r="S37" s="83"/>
      <c r="T37" s="83"/>
      <c r="U37" s="83"/>
      <c r="V37" s="83"/>
      <c r="W37" s="83"/>
      <c r="X37" s="83"/>
      <c r="Y37" s="83"/>
      <c r="Z37" s="83"/>
      <c r="AA37" s="83"/>
      <c r="AB37" s="83"/>
      <c r="AC37" s="83"/>
    </row>
    <row r="38" spans="1:29">
      <c r="A38" s="141" t="s">
        <v>131</v>
      </c>
      <c r="B38" s="142" t="s">
        <v>132</v>
      </c>
      <c r="C38" s="142" t="s">
        <v>133</v>
      </c>
      <c r="D38" s="142" t="s">
        <v>134</v>
      </c>
      <c r="E38" s="142" t="s">
        <v>135</v>
      </c>
      <c r="F38" s="141" t="s">
        <v>30</v>
      </c>
      <c r="G38" s="141" t="s">
        <v>136</v>
      </c>
      <c r="H38" s="142" t="s">
        <v>137</v>
      </c>
      <c r="I38" s="83"/>
      <c r="J38" s="83"/>
      <c r="K38" s="83"/>
      <c r="L38" s="83"/>
      <c r="M38" s="83"/>
      <c r="N38" s="83"/>
      <c r="O38" s="83"/>
      <c r="P38" s="83"/>
      <c r="Q38" s="83"/>
      <c r="R38" s="83"/>
      <c r="S38" s="83"/>
      <c r="T38" s="83"/>
      <c r="U38" s="83"/>
      <c r="V38" s="83"/>
      <c r="W38" s="83"/>
      <c r="X38" s="83"/>
      <c r="Y38" s="83"/>
      <c r="Z38" s="83"/>
      <c r="AA38" s="83"/>
      <c r="AB38" s="83"/>
      <c r="AC38" s="83"/>
    </row>
    <row r="39" spans="1:29" ht="15.75">
      <c r="A39" s="159" t="s">
        <v>177</v>
      </c>
      <c r="B39" s="144">
        <v>31</v>
      </c>
      <c r="C39" s="144">
        <v>14</v>
      </c>
      <c r="D39" s="144">
        <v>17</v>
      </c>
      <c r="E39" s="144" t="s">
        <v>178</v>
      </c>
      <c r="F39" s="144" t="s">
        <v>150</v>
      </c>
      <c r="G39" s="144" t="s">
        <v>151</v>
      </c>
      <c r="H39" s="144" t="s">
        <v>152</v>
      </c>
    </row>
    <row r="40" spans="1:29" ht="15.75">
      <c r="A40" s="149" t="s">
        <v>179</v>
      </c>
      <c r="B40" s="144">
        <v>28</v>
      </c>
      <c r="C40" s="144">
        <v>21</v>
      </c>
      <c r="D40" s="144">
        <v>7</v>
      </c>
      <c r="E40" s="144" t="s">
        <v>178</v>
      </c>
      <c r="F40" s="144" t="s">
        <v>150</v>
      </c>
      <c r="G40" s="144" t="s">
        <v>151</v>
      </c>
      <c r="H40" s="144" t="s">
        <v>152</v>
      </c>
    </row>
    <row r="41" spans="1:29" ht="15.75">
      <c r="A41" s="149" t="s">
        <v>180</v>
      </c>
      <c r="B41" s="144">
        <v>36</v>
      </c>
      <c r="C41" s="144">
        <v>19</v>
      </c>
      <c r="D41" s="144">
        <v>17</v>
      </c>
      <c r="E41" s="144" t="s">
        <v>178</v>
      </c>
      <c r="F41" s="144" t="s">
        <v>150</v>
      </c>
      <c r="G41" s="144" t="s">
        <v>151</v>
      </c>
      <c r="H41" s="144" t="s">
        <v>152</v>
      </c>
    </row>
    <row r="42" spans="1:29" ht="15.75">
      <c r="A42" s="149" t="s">
        <v>181</v>
      </c>
      <c r="B42" s="144">
        <v>36</v>
      </c>
      <c r="C42" s="144">
        <v>31</v>
      </c>
      <c r="D42" s="144">
        <v>5</v>
      </c>
      <c r="E42" s="144" t="s">
        <v>178</v>
      </c>
      <c r="F42" s="144" t="s">
        <v>150</v>
      </c>
      <c r="G42" s="144" t="s">
        <v>151</v>
      </c>
      <c r="H42" s="144" t="s">
        <v>152</v>
      </c>
    </row>
    <row r="43" spans="1:29" ht="15.75">
      <c r="A43" s="149" t="s">
        <v>182</v>
      </c>
      <c r="B43" s="144">
        <v>23</v>
      </c>
      <c r="C43" s="144">
        <v>15</v>
      </c>
      <c r="D43" s="144">
        <v>8</v>
      </c>
      <c r="E43" s="144" t="s">
        <v>183</v>
      </c>
      <c r="F43" s="144" t="s">
        <v>169</v>
      </c>
      <c r="G43" s="144" t="s">
        <v>145</v>
      </c>
      <c r="H43" s="144" t="s">
        <v>184</v>
      </c>
    </row>
    <row r="44" spans="1:29" ht="15.75">
      <c r="A44" s="149" t="s">
        <v>185</v>
      </c>
      <c r="B44" s="144">
        <v>30</v>
      </c>
      <c r="C44" s="144">
        <v>24</v>
      </c>
      <c r="D44" s="144">
        <v>6</v>
      </c>
      <c r="E44" s="144" t="s">
        <v>186</v>
      </c>
      <c r="F44" s="144" t="s">
        <v>144</v>
      </c>
      <c r="G44" s="144" t="s">
        <v>160</v>
      </c>
      <c r="H44" s="144" t="s">
        <v>161</v>
      </c>
    </row>
    <row r="45" spans="1:29" ht="15.75">
      <c r="A45" s="160" t="s">
        <v>187</v>
      </c>
      <c r="B45" s="144">
        <v>17</v>
      </c>
      <c r="C45" s="144">
        <v>11</v>
      </c>
      <c r="D45" s="144">
        <v>6</v>
      </c>
      <c r="E45" s="144" t="s">
        <v>178</v>
      </c>
      <c r="F45" s="144" t="s">
        <v>150</v>
      </c>
      <c r="G45" s="144" t="s">
        <v>151</v>
      </c>
      <c r="H45" s="144" t="s">
        <v>152</v>
      </c>
    </row>
    <row r="46" spans="1:29" ht="15.75">
      <c r="A46" s="149" t="s">
        <v>188</v>
      </c>
      <c r="B46" s="144">
        <v>18</v>
      </c>
      <c r="C46" s="144">
        <v>16</v>
      </c>
      <c r="D46" s="144">
        <v>2</v>
      </c>
      <c r="E46" s="144" t="s">
        <v>186</v>
      </c>
      <c r="F46" s="144" t="s">
        <v>144</v>
      </c>
      <c r="G46" s="144" t="s">
        <v>160</v>
      </c>
      <c r="H46" s="144" t="s">
        <v>161</v>
      </c>
    </row>
    <row r="47" spans="1:29" ht="15.75">
      <c r="A47" s="149" t="s">
        <v>189</v>
      </c>
      <c r="B47" s="144">
        <v>18</v>
      </c>
      <c r="C47" s="144">
        <v>17</v>
      </c>
      <c r="D47" s="144">
        <v>1</v>
      </c>
      <c r="E47" s="144" t="s">
        <v>186</v>
      </c>
      <c r="F47" s="144" t="s">
        <v>144</v>
      </c>
      <c r="G47" s="144" t="s">
        <v>160</v>
      </c>
      <c r="H47" s="144" t="s">
        <v>161</v>
      </c>
    </row>
    <row r="48" spans="1:29" ht="15.75">
      <c r="A48" s="153" t="s">
        <v>62</v>
      </c>
      <c r="B48" s="144">
        <v>32</v>
      </c>
      <c r="C48" s="144">
        <v>21</v>
      </c>
      <c r="D48" s="144">
        <v>11</v>
      </c>
      <c r="E48" s="144" t="s">
        <v>186</v>
      </c>
      <c r="F48" s="144" t="s">
        <v>144</v>
      </c>
      <c r="G48" s="144" t="s">
        <v>160</v>
      </c>
      <c r="H48" s="156" t="s">
        <v>161</v>
      </c>
    </row>
    <row r="49" spans="1:29" ht="15.75">
      <c r="A49" s="153" t="s">
        <v>190</v>
      </c>
      <c r="B49" s="144">
        <v>39</v>
      </c>
      <c r="C49" s="144">
        <v>28</v>
      </c>
      <c r="D49" s="144">
        <v>11</v>
      </c>
      <c r="E49" s="144" t="s">
        <v>178</v>
      </c>
      <c r="F49" s="144" t="s">
        <v>150</v>
      </c>
      <c r="G49" s="144" t="s">
        <v>151</v>
      </c>
      <c r="H49" s="156" t="s">
        <v>152</v>
      </c>
    </row>
    <row r="50" spans="1:29" ht="15.75">
      <c r="A50" s="153" t="s">
        <v>14</v>
      </c>
      <c r="B50" s="144">
        <v>14</v>
      </c>
      <c r="C50" s="144">
        <v>14</v>
      </c>
      <c r="D50" s="144">
        <v>0</v>
      </c>
      <c r="E50" s="144" t="s">
        <v>167</v>
      </c>
      <c r="F50" s="144" t="s">
        <v>168</v>
      </c>
      <c r="G50" s="144" t="s">
        <v>143</v>
      </c>
      <c r="H50" s="156" t="s">
        <v>169</v>
      </c>
    </row>
    <row r="51" spans="1:29" ht="15.75">
      <c r="A51" s="153" t="s">
        <v>61</v>
      </c>
      <c r="B51" s="144">
        <v>12</v>
      </c>
      <c r="C51" s="144">
        <v>12</v>
      </c>
      <c r="D51" s="144">
        <v>0</v>
      </c>
      <c r="E51" s="144" t="s">
        <v>167</v>
      </c>
      <c r="F51" s="144" t="s">
        <v>168</v>
      </c>
      <c r="G51" s="144" t="s">
        <v>143</v>
      </c>
      <c r="H51" s="144" t="s">
        <v>169</v>
      </c>
    </row>
    <row r="52" spans="1:29">
      <c r="A52" s="157" t="s">
        <v>171</v>
      </c>
      <c r="B52" s="158">
        <v>334</v>
      </c>
      <c r="C52" s="158">
        <v>243</v>
      </c>
      <c r="D52" s="158">
        <v>91</v>
      </c>
      <c r="E52" s="158" t="s">
        <v>191</v>
      </c>
      <c r="F52" s="158" t="s">
        <v>192</v>
      </c>
      <c r="G52" s="158" t="s">
        <v>193</v>
      </c>
      <c r="H52" s="158" t="s">
        <v>194</v>
      </c>
    </row>
    <row r="53" spans="1:29">
      <c r="A53" s="307" t="s">
        <v>195</v>
      </c>
      <c r="B53" s="255"/>
      <c r="C53" s="255"/>
      <c r="D53" s="255"/>
      <c r="E53" s="255"/>
      <c r="F53" s="255"/>
      <c r="G53" s="255"/>
      <c r="H53" s="257"/>
      <c r="J53" s="83"/>
      <c r="K53" s="83"/>
      <c r="L53" s="83"/>
      <c r="M53" s="83"/>
      <c r="N53" s="83"/>
      <c r="O53" s="83"/>
      <c r="P53" s="83"/>
      <c r="Q53" s="83"/>
      <c r="R53" s="83"/>
      <c r="S53" s="83"/>
      <c r="T53" s="83"/>
      <c r="U53" s="83"/>
      <c r="V53" s="83"/>
      <c r="W53" s="83"/>
      <c r="X53" s="83"/>
      <c r="Y53" s="83"/>
      <c r="Z53" s="83"/>
      <c r="AA53" s="83"/>
      <c r="AB53" s="83"/>
      <c r="AC53" s="83"/>
    </row>
    <row r="54" spans="1:29">
      <c r="A54" s="141" t="s">
        <v>131</v>
      </c>
      <c r="B54" s="142" t="s">
        <v>132</v>
      </c>
      <c r="C54" s="142" t="s">
        <v>133</v>
      </c>
      <c r="D54" s="142" t="s">
        <v>134</v>
      </c>
      <c r="E54" s="142" t="s">
        <v>135</v>
      </c>
      <c r="F54" s="141" t="s">
        <v>30</v>
      </c>
      <c r="G54" s="141" t="s">
        <v>136</v>
      </c>
      <c r="H54" s="142" t="s">
        <v>137</v>
      </c>
      <c r="J54" s="83"/>
      <c r="K54" s="83"/>
      <c r="L54" s="83"/>
      <c r="M54" s="83"/>
      <c r="N54" s="83"/>
      <c r="O54" s="83"/>
      <c r="P54" s="83"/>
      <c r="Q54" s="83"/>
      <c r="R54" s="83"/>
      <c r="S54" s="83"/>
      <c r="T54" s="83"/>
      <c r="U54" s="83"/>
      <c r="V54" s="83"/>
      <c r="W54" s="83"/>
      <c r="X54" s="83"/>
      <c r="Y54" s="83"/>
      <c r="Z54" s="83"/>
      <c r="AA54" s="83"/>
      <c r="AB54" s="83"/>
      <c r="AC54" s="83"/>
    </row>
    <row r="55" spans="1:29" ht="15.75">
      <c r="A55" s="161" t="s">
        <v>196</v>
      </c>
      <c r="B55" s="144">
        <v>29</v>
      </c>
      <c r="C55" s="144">
        <v>28</v>
      </c>
      <c r="D55" s="144">
        <v>1</v>
      </c>
      <c r="E55" s="144" t="s">
        <v>186</v>
      </c>
      <c r="F55" s="144" t="s">
        <v>144</v>
      </c>
      <c r="G55" s="144" t="s">
        <v>160</v>
      </c>
      <c r="H55" s="144" t="s">
        <v>161</v>
      </c>
    </row>
    <row r="56" spans="1:29" ht="15.75">
      <c r="A56" s="149" t="s">
        <v>197</v>
      </c>
      <c r="B56" s="144">
        <v>42</v>
      </c>
      <c r="C56" s="144">
        <v>13</v>
      </c>
      <c r="D56" s="144">
        <v>29</v>
      </c>
      <c r="E56" s="144" t="s">
        <v>178</v>
      </c>
      <c r="F56" s="144" t="s">
        <v>150</v>
      </c>
      <c r="G56" s="144" t="s">
        <v>151</v>
      </c>
      <c r="H56" s="144" t="s">
        <v>152</v>
      </c>
    </row>
    <row r="57" spans="1:29" ht="15.75">
      <c r="A57" s="149" t="s">
        <v>198</v>
      </c>
      <c r="B57" s="144">
        <v>38</v>
      </c>
      <c r="C57" s="144">
        <v>26</v>
      </c>
      <c r="D57" s="144">
        <v>12</v>
      </c>
      <c r="E57" s="144" t="s">
        <v>178</v>
      </c>
      <c r="F57" s="144" t="s">
        <v>150</v>
      </c>
      <c r="G57" s="144" t="s">
        <v>151</v>
      </c>
      <c r="H57" s="144" t="s">
        <v>152</v>
      </c>
    </row>
    <row r="58" spans="1:29" ht="15.75">
      <c r="A58" s="149" t="s">
        <v>199</v>
      </c>
      <c r="B58" s="144">
        <v>31</v>
      </c>
      <c r="C58" s="144">
        <v>12</v>
      </c>
      <c r="D58" s="144">
        <v>19</v>
      </c>
      <c r="E58" s="144" t="s">
        <v>178</v>
      </c>
      <c r="F58" s="144" t="s">
        <v>150</v>
      </c>
      <c r="G58" s="144" t="s">
        <v>151</v>
      </c>
      <c r="H58" s="144" t="s">
        <v>152</v>
      </c>
    </row>
    <row r="59" spans="1:29" ht="15.75">
      <c r="A59" s="149" t="s">
        <v>200</v>
      </c>
      <c r="B59" s="144">
        <v>35</v>
      </c>
      <c r="C59" s="144">
        <v>21</v>
      </c>
      <c r="D59" s="144">
        <v>14</v>
      </c>
      <c r="E59" s="144" t="s">
        <v>178</v>
      </c>
      <c r="F59" s="144" t="s">
        <v>150</v>
      </c>
      <c r="G59" s="144" t="s">
        <v>151</v>
      </c>
      <c r="H59" s="144" t="s">
        <v>152</v>
      </c>
    </row>
    <row r="60" spans="1:29" ht="15.75">
      <c r="A60" s="149" t="s">
        <v>201</v>
      </c>
      <c r="B60" s="144">
        <v>34</v>
      </c>
      <c r="C60" s="144">
        <v>20</v>
      </c>
      <c r="D60" s="144">
        <v>14</v>
      </c>
      <c r="E60" s="144" t="s">
        <v>178</v>
      </c>
      <c r="F60" s="144" t="s">
        <v>150</v>
      </c>
      <c r="G60" s="144" t="s">
        <v>151</v>
      </c>
      <c r="H60" s="144" t="s">
        <v>152</v>
      </c>
    </row>
    <row r="61" spans="1:29" ht="15.75">
      <c r="A61" s="153" t="s">
        <v>202</v>
      </c>
      <c r="B61" s="144">
        <v>19</v>
      </c>
      <c r="C61" s="144">
        <v>17</v>
      </c>
      <c r="D61" s="144">
        <v>2</v>
      </c>
      <c r="E61" s="144" t="s">
        <v>178</v>
      </c>
      <c r="F61" s="144" t="s">
        <v>150</v>
      </c>
      <c r="G61" s="144" t="s">
        <v>151</v>
      </c>
      <c r="H61" s="144" t="s">
        <v>152</v>
      </c>
    </row>
    <row r="62" spans="1:29" ht="15.75">
      <c r="A62" s="153" t="s">
        <v>203</v>
      </c>
      <c r="B62" s="144">
        <v>16</v>
      </c>
      <c r="C62" s="144">
        <v>16</v>
      </c>
      <c r="D62" s="144">
        <v>0</v>
      </c>
      <c r="E62" s="144" t="s">
        <v>178</v>
      </c>
      <c r="F62" s="144" t="s">
        <v>150</v>
      </c>
      <c r="G62" s="144" t="s">
        <v>151</v>
      </c>
      <c r="H62" s="144" t="s">
        <v>152</v>
      </c>
    </row>
    <row r="63" spans="1:29" ht="15.75">
      <c r="A63" s="153" t="s">
        <v>204</v>
      </c>
      <c r="B63" s="144">
        <v>16</v>
      </c>
      <c r="C63" s="144">
        <v>15</v>
      </c>
      <c r="D63" s="144">
        <v>1</v>
      </c>
      <c r="E63" s="144" t="s">
        <v>183</v>
      </c>
      <c r="F63" s="144" t="s">
        <v>169</v>
      </c>
      <c r="G63" s="144" t="s">
        <v>145</v>
      </c>
      <c r="H63" s="144" t="s">
        <v>184</v>
      </c>
    </row>
    <row r="64" spans="1:29" ht="15.75">
      <c r="A64" s="153" t="s">
        <v>205</v>
      </c>
      <c r="B64" s="144">
        <v>16</v>
      </c>
      <c r="C64" s="144">
        <v>13</v>
      </c>
      <c r="D64" s="144">
        <v>3</v>
      </c>
      <c r="E64" s="144" t="s">
        <v>142</v>
      </c>
      <c r="F64" s="144" t="s">
        <v>143</v>
      </c>
      <c r="G64" s="144" t="s">
        <v>144</v>
      </c>
      <c r="H64" s="144" t="s">
        <v>145</v>
      </c>
    </row>
    <row r="65" spans="1:29" ht="15.75">
      <c r="A65" s="153" t="s">
        <v>206</v>
      </c>
      <c r="B65" s="144">
        <v>25</v>
      </c>
      <c r="C65" s="144">
        <v>22</v>
      </c>
      <c r="D65" s="144">
        <v>3</v>
      </c>
      <c r="E65" s="144" t="s">
        <v>186</v>
      </c>
      <c r="F65" s="144" t="s">
        <v>144</v>
      </c>
      <c r="G65" s="144" t="s">
        <v>160</v>
      </c>
      <c r="H65" s="156" t="s">
        <v>161</v>
      </c>
    </row>
    <row r="66" spans="1:29" ht="15.75">
      <c r="A66" s="149" t="s">
        <v>65</v>
      </c>
      <c r="B66" s="144">
        <v>10</v>
      </c>
      <c r="C66" s="144">
        <v>10</v>
      </c>
      <c r="D66" s="144">
        <v>0</v>
      </c>
      <c r="E66" s="144" t="s">
        <v>167</v>
      </c>
      <c r="F66" s="144" t="s">
        <v>168</v>
      </c>
      <c r="G66" s="144" t="s">
        <v>143</v>
      </c>
      <c r="H66" s="144" t="s">
        <v>169</v>
      </c>
    </row>
    <row r="67" spans="1:29" ht="15.75">
      <c r="A67" s="149" t="s">
        <v>19</v>
      </c>
      <c r="B67" s="144">
        <v>19</v>
      </c>
      <c r="C67" s="144">
        <v>19</v>
      </c>
      <c r="D67" s="144">
        <v>0</v>
      </c>
      <c r="E67" s="144" t="s">
        <v>142</v>
      </c>
      <c r="F67" s="144" t="s">
        <v>143</v>
      </c>
      <c r="G67" s="144" t="s">
        <v>207</v>
      </c>
      <c r="H67" s="144" t="s">
        <v>145</v>
      </c>
    </row>
    <row r="68" spans="1:29">
      <c r="A68" s="162" t="s">
        <v>171</v>
      </c>
      <c r="B68" s="158">
        <v>330</v>
      </c>
      <c r="C68" s="158">
        <v>232</v>
      </c>
      <c r="D68" s="158">
        <v>98</v>
      </c>
      <c r="E68" s="158" t="s">
        <v>191</v>
      </c>
      <c r="F68" s="158" t="s">
        <v>192</v>
      </c>
      <c r="G68" s="158" t="s">
        <v>193</v>
      </c>
      <c r="H68" s="158" t="s">
        <v>194</v>
      </c>
    </row>
    <row r="69" spans="1:29" ht="15.75" customHeight="1">
      <c r="A69" s="303" t="s">
        <v>208</v>
      </c>
      <c r="B69" s="255"/>
      <c r="C69" s="255"/>
      <c r="D69" s="255"/>
      <c r="E69" s="255"/>
      <c r="F69" s="255"/>
      <c r="G69" s="255"/>
      <c r="H69" s="257"/>
      <c r="J69" s="163"/>
      <c r="K69" s="163"/>
      <c r="L69" s="163"/>
      <c r="M69" s="163"/>
      <c r="N69" s="163"/>
      <c r="O69" s="163"/>
      <c r="P69" s="163"/>
      <c r="Q69" s="163"/>
      <c r="R69" s="163"/>
      <c r="S69" s="163"/>
      <c r="T69" s="163"/>
      <c r="U69" s="163"/>
      <c r="V69" s="163"/>
      <c r="W69" s="83"/>
      <c r="X69" s="83"/>
      <c r="Y69" s="83"/>
      <c r="Z69" s="164"/>
      <c r="AA69" s="164"/>
      <c r="AB69" s="164"/>
      <c r="AC69" s="83"/>
    </row>
    <row r="70" spans="1:29" ht="15.75" customHeight="1">
      <c r="A70" s="141" t="s">
        <v>131</v>
      </c>
      <c r="B70" s="142" t="s">
        <v>132</v>
      </c>
      <c r="C70" s="142" t="s">
        <v>133</v>
      </c>
      <c r="D70" s="142" t="s">
        <v>134</v>
      </c>
      <c r="E70" s="142" t="s">
        <v>135</v>
      </c>
      <c r="F70" s="141" t="s">
        <v>30</v>
      </c>
      <c r="G70" s="141" t="s">
        <v>136</v>
      </c>
      <c r="H70" s="142" t="s">
        <v>137</v>
      </c>
      <c r="J70" s="163"/>
      <c r="K70" s="163"/>
      <c r="L70" s="163"/>
      <c r="M70" s="163"/>
      <c r="N70" s="302"/>
      <c r="O70" s="270"/>
      <c r="P70" s="270"/>
      <c r="Q70" s="270"/>
      <c r="R70" s="270"/>
      <c r="S70" s="302"/>
      <c r="T70" s="270"/>
      <c r="U70" s="270"/>
      <c r="V70" s="163"/>
      <c r="W70" s="83"/>
      <c r="X70" s="83"/>
      <c r="Y70" s="83"/>
      <c r="Z70" s="164"/>
      <c r="AA70" s="164"/>
      <c r="AB70" s="164"/>
      <c r="AC70" s="83"/>
    </row>
    <row r="71" spans="1:29" ht="15.75">
      <c r="A71" s="149" t="s">
        <v>209</v>
      </c>
      <c r="B71" s="144">
        <v>41</v>
      </c>
      <c r="C71" s="144">
        <v>31</v>
      </c>
      <c r="D71" s="144">
        <v>10</v>
      </c>
      <c r="E71" s="144" t="s">
        <v>178</v>
      </c>
      <c r="F71" s="144" t="s">
        <v>150</v>
      </c>
      <c r="G71" s="144" t="s">
        <v>151</v>
      </c>
      <c r="H71" s="144" t="s">
        <v>152</v>
      </c>
      <c r="I71" s="165"/>
      <c r="J71" s="166"/>
      <c r="K71" s="166"/>
      <c r="L71" s="166"/>
      <c r="M71" s="166"/>
      <c r="N71" s="167"/>
      <c r="O71" s="167"/>
      <c r="P71" s="167"/>
      <c r="Q71" s="168"/>
      <c r="R71" s="168"/>
      <c r="S71" s="168"/>
      <c r="T71" s="168"/>
      <c r="U71" s="168"/>
      <c r="V71" s="164"/>
      <c r="Z71" s="109"/>
      <c r="AA71" s="109"/>
      <c r="AB71" s="109"/>
      <c r="AC71" s="83"/>
    </row>
    <row r="72" spans="1:29" ht="15.75">
      <c r="A72" s="149" t="s">
        <v>210</v>
      </c>
      <c r="B72" s="144">
        <v>34</v>
      </c>
      <c r="C72" s="144">
        <v>16</v>
      </c>
      <c r="D72" s="144">
        <v>18</v>
      </c>
      <c r="E72" s="144" t="s">
        <v>178</v>
      </c>
      <c r="F72" s="144" t="s">
        <v>150</v>
      </c>
      <c r="G72" s="78" t="s">
        <v>151</v>
      </c>
      <c r="H72" s="78" t="s">
        <v>152</v>
      </c>
      <c r="I72" s="166"/>
      <c r="J72" s="169"/>
      <c r="K72" s="169"/>
      <c r="L72" s="169"/>
      <c r="M72" s="169"/>
      <c r="N72" s="170"/>
      <c r="O72" s="170"/>
      <c r="P72" s="170"/>
      <c r="Q72" s="171"/>
      <c r="R72" s="171"/>
      <c r="S72" s="171"/>
      <c r="T72" s="171"/>
      <c r="U72" s="171"/>
      <c r="V72" s="32"/>
      <c r="Z72" s="44"/>
      <c r="AA72" s="44"/>
      <c r="AB72" s="44"/>
    </row>
    <row r="73" spans="1:29" ht="15.75">
      <c r="A73" s="149" t="s">
        <v>211</v>
      </c>
      <c r="B73" s="144">
        <v>33</v>
      </c>
      <c r="C73" s="144">
        <v>14</v>
      </c>
      <c r="D73" s="144">
        <v>19</v>
      </c>
      <c r="E73" s="144" t="s">
        <v>178</v>
      </c>
      <c r="F73" s="144" t="s">
        <v>150</v>
      </c>
      <c r="G73" s="78" t="s">
        <v>151</v>
      </c>
      <c r="H73" s="78" t="s">
        <v>152</v>
      </c>
      <c r="I73" s="169"/>
      <c r="J73" s="170"/>
      <c r="K73" s="170"/>
      <c r="L73" s="170"/>
      <c r="M73" s="170"/>
      <c r="N73" s="171"/>
      <c r="O73" s="171"/>
      <c r="P73" s="171"/>
      <c r="Q73" s="171"/>
      <c r="R73" s="171"/>
      <c r="S73" s="171"/>
      <c r="T73" s="171"/>
      <c r="U73" s="171"/>
      <c r="V73" s="32"/>
      <c r="Z73" s="44"/>
      <c r="AA73" s="44"/>
      <c r="AB73" s="44"/>
    </row>
    <row r="74" spans="1:29" ht="15.75">
      <c r="A74" s="149" t="s">
        <v>212</v>
      </c>
      <c r="B74" s="144">
        <v>28</v>
      </c>
      <c r="C74" s="144">
        <v>13</v>
      </c>
      <c r="D74" s="144">
        <v>15</v>
      </c>
      <c r="E74" s="144" t="s">
        <v>178</v>
      </c>
      <c r="F74" s="144" t="s">
        <v>150</v>
      </c>
      <c r="G74" s="144" t="s">
        <v>151</v>
      </c>
      <c r="H74" s="144" t="s">
        <v>152</v>
      </c>
      <c r="I74" s="170"/>
      <c r="J74" s="170"/>
      <c r="K74" s="170"/>
      <c r="L74" s="170"/>
      <c r="M74" s="170"/>
      <c r="N74" s="171"/>
      <c r="O74" s="171"/>
      <c r="P74" s="171"/>
      <c r="Q74" s="171"/>
      <c r="R74" s="171"/>
      <c r="S74" s="171"/>
      <c r="T74" s="171"/>
      <c r="U74" s="171"/>
      <c r="V74" s="32"/>
      <c r="Z74" s="44"/>
      <c r="AA74" s="44"/>
      <c r="AB74" s="44"/>
    </row>
    <row r="75" spans="1:29" ht="19.5" customHeight="1">
      <c r="A75" s="149" t="s">
        <v>213</v>
      </c>
      <c r="B75" s="144">
        <v>35</v>
      </c>
      <c r="C75" s="144">
        <v>21</v>
      </c>
      <c r="D75" s="144">
        <v>14</v>
      </c>
      <c r="E75" s="144" t="s">
        <v>178</v>
      </c>
      <c r="F75" s="144" t="s">
        <v>150</v>
      </c>
      <c r="G75" s="144" t="s">
        <v>151</v>
      </c>
      <c r="H75" s="144" t="s">
        <v>152</v>
      </c>
      <c r="I75" s="170"/>
      <c r="J75" s="170"/>
      <c r="K75" s="170"/>
      <c r="L75" s="170"/>
      <c r="M75" s="170"/>
      <c r="N75" s="171"/>
      <c r="O75" s="171"/>
      <c r="P75" s="171"/>
      <c r="Q75" s="171"/>
      <c r="R75" s="171"/>
      <c r="S75" s="171"/>
      <c r="T75" s="171"/>
      <c r="U75" s="171"/>
      <c r="V75" s="32"/>
      <c r="Z75" s="44"/>
      <c r="AA75" s="44"/>
      <c r="AB75" s="44"/>
    </row>
    <row r="76" spans="1:29" ht="15.75">
      <c r="A76" s="149" t="s">
        <v>214</v>
      </c>
      <c r="B76" s="144">
        <v>37</v>
      </c>
      <c r="C76" s="144">
        <v>23</v>
      </c>
      <c r="D76" s="144">
        <v>14</v>
      </c>
      <c r="E76" s="144" t="s">
        <v>178</v>
      </c>
      <c r="F76" s="144" t="s">
        <v>150</v>
      </c>
      <c r="G76" s="144" t="s">
        <v>151</v>
      </c>
      <c r="H76" s="144" t="s">
        <v>152</v>
      </c>
      <c r="I76" s="170"/>
      <c r="J76" s="170"/>
      <c r="K76" s="170"/>
      <c r="L76" s="170"/>
      <c r="M76" s="170"/>
      <c r="N76" s="171"/>
      <c r="O76" s="171"/>
      <c r="P76" s="171"/>
      <c r="Q76" s="171"/>
      <c r="R76" s="171"/>
      <c r="S76" s="171"/>
      <c r="T76" s="171"/>
      <c r="U76" s="171"/>
      <c r="V76" s="32"/>
      <c r="Z76" s="44"/>
      <c r="AA76" s="44"/>
      <c r="AB76" s="44"/>
    </row>
    <row r="77" spans="1:29" ht="33" customHeight="1">
      <c r="A77" s="149" t="s">
        <v>215</v>
      </c>
      <c r="B77" s="144">
        <v>18</v>
      </c>
      <c r="C77" s="144">
        <v>9</v>
      </c>
      <c r="D77" s="144">
        <v>9</v>
      </c>
      <c r="E77" s="144" t="s">
        <v>178</v>
      </c>
      <c r="F77" s="144" t="s">
        <v>150</v>
      </c>
      <c r="G77" s="144" t="s">
        <v>151</v>
      </c>
      <c r="H77" s="144" t="s">
        <v>152</v>
      </c>
      <c r="I77" s="170"/>
      <c r="J77" s="170"/>
      <c r="K77" s="170"/>
      <c r="L77" s="170"/>
      <c r="M77" s="170"/>
      <c r="N77" s="171"/>
      <c r="O77" s="171"/>
      <c r="P77" s="171"/>
      <c r="Q77" s="171"/>
      <c r="R77" s="171"/>
      <c r="S77" s="171"/>
      <c r="T77" s="171"/>
      <c r="U77" s="171"/>
      <c r="V77" s="32"/>
      <c r="Z77" s="44"/>
      <c r="AA77" s="44"/>
      <c r="AB77" s="44"/>
    </row>
    <row r="78" spans="1:29" ht="15.75">
      <c r="A78" s="149" t="s">
        <v>216</v>
      </c>
      <c r="B78" s="172">
        <v>15</v>
      </c>
      <c r="C78" s="172">
        <v>11</v>
      </c>
      <c r="D78" s="144">
        <v>4</v>
      </c>
      <c r="E78" s="144" t="s">
        <v>178</v>
      </c>
      <c r="F78" s="144" t="s">
        <v>150</v>
      </c>
      <c r="G78" s="144" t="s">
        <v>151</v>
      </c>
      <c r="H78" s="144" t="s">
        <v>152</v>
      </c>
      <c r="I78" s="170"/>
      <c r="J78" s="170"/>
      <c r="K78" s="170"/>
      <c r="L78" s="170"/>
      <c r="M78" s="170"/>
      <c r="N78" s="171"/>
      <c r="O78" s="171"/>
      <c r="P78" s="171"/>
      <c r="Q78" s="171"/>
      <c r="R78" s="171"/>
      <c r="S78" s="171"/>
      <c r="T78" s="171"/>
      <c r="U78" s="171"/>
      <c r="V78" s="32"/>
      <c r="Z78" s="44"/>
      <c r="AA78" s="44"/>
      <c r="AB78" s="44"/>
    </row>
    <row r="79" spans="1:29" ht="22.5" customHeight="1">
      <c r="A79" s="149" t="s">
        <v>217</v>
      </c>
      <c r="B79" s="172">
        <v>17</v>
      </c>
      <c r="C79" s="172">
        <v>16</v>
      </c>
      <c r="D79" s="144">
        <v>1</v>
      </c>
      <c r="E79" s="144" t="s">
        <v>178</v>
      </c>
      <c r="F79" s="144" t="s">
        <v>150</v>
      </c>
      <c r="G79" s="144" t="s">
        <v>151</v>
      </c>
      <c r="H79" s="144" t="s">
        <v>152</v>
      </c>
      <c r="I79" s="170"/>
      <c r="J79" s="170"/>
      <c r="K79" s="170"/>
      <c r="L79" s="170"/>
      <c r="M79" s="170"/>
      <c r="N79" s="171"/>
      <c r="O79" s="171"/>
      <c r="P79" s="171"/>
      <c r="Q79" s="171"/>
      <c r="R79" s="171"/>
      <c r="S79" s="171"/>
      <c r="T79" s="171"/>
      <c r="U79" s="171"/>
      <c r="V79" s="32"/>
      <c r="Z79" s="44"/>
      <c r="AA79" s="44"/>
      <c r="AB79" s="44"/>
    </row>
    <row r="80" spans="1:29" ht="15.75">
      <c r="A80" s="149" t="s">
        <v>218</v>
      </c>
      <c r="B80" s="172">
        <v>16</v>
      </c>
      <c r="C80" s="172">
        <v>16</v>
      </c>
      <c r="D80" s="144">
        <v>0</v>
      </c>
      <c r="E80" s="144" t="s">
        <v>178</v>
      </c>
      <c r="F80" s="144" t="s">
        <v>150</v>
      </c>
      <c r="G80" s="144" t="s">
        <v>151</v>
      </c>
      <c r="H80" s="144" t="s">
        <v>152</v>
      </c>
      <c r="I80" s="170"/>
      <c r="J80" s="170"/>
      <c r="K80" s="170"/>
      <c r="L80" s="170"/>
      <c r="M80" s="170"/>
      <c r="N80" s="171"/>
      <c r="O80" s="171"/>
      <c r="P80" s="171"/>
      <c r="Q80" s="171"/>
      <c r="R80" s="171"/>
      <c r="S80" s="171"/>
      <c r="T80" s="171"/>
      <c r="U80" s="171"/>
      <c r="V80" s="32"/>
      <c r="Z80" s="44"/>
      <c r="AA80" s="44"/>
      <c r="AB80" s="44"/>
    </row>
    <row r="81" spans="1:29" ht="15.75">
      <c r="A81" s="149" t="s">
        <v>219</v>
      </c>
      <c r="B81" s="172">
        <v>27</v>
      </c>
      <c r="C81" s="172">
        <v>21</v>
      </c>
      <c r="D81" s="144">
        <v>6</v>
      </c>
      <c r="E81" s="144" t="s">
        <v>186</v>
      </c>
      <c r="F81" s="144" t="s">
        <v>144</v>
      </c>
      <c r="G81" s="144" t="s">
        <v>160</v>
      </c>
      <c r="H81" s="144" t="s">
        <v>161</v>
      </c>
      <c r="I81" s="170"/>
      <c r="J81" s="170"/>
      <c r="K81" s="170"/>
      <c r="L81" s="170"/>
      <c r="M81" s="170"/>
      <c r="N81" s="171"/>
      <c r="O81" s="171"/>
      <c r="P81" s="171"/>
      <c r="Q81" s="171"/>
      <c r="R81" s="171"/>
      <c r="S81" s="171"/>
      <c r="T81" s="171"/>
      <c r="U81" s="171"/>
      <c r="V81" s="32"/>
      <c r="Z81" s="44"/>
      <c r="AA81" s="44"/>
      <c r="AB81" s="44"/>
    </row>
    <row r="82" spans="1:29" ht="15.75">
      <c r="A82" s="149" t="s">
        <v>220</v>
      </c>
      <c r="B82" s="172">
        <v>8</v>
      </c>
      <c r="C82" s="172">
        <v>8</v>
      </c>
      <c r="D82" s="144">
        <v>0</v>
      </c>
      <c r="E82" s="144" t="s">
        <v>183</v>
      </c>
      <c r="F82" s="144" t="s">
        <v>169</v>
      </c>
      <c r="G82" s="144" t="s">
        <v>145</v>
      </c>
      <c r="H82" s="144" t="s">
        <v>184</v>
      </c>
      <c r="I82" s="170"/>
      <c r="J82" s="170"/>
      <c r="K82" s="170"/>
      <c r="L82" s="170"/>
      <c r="M82" s="170"/>
      <c r="N82" s="171"/>
      <c r="O82" s="171"/>
      <c r="P82" s="171"/>
      <c r="Q82" s="171"/>
      <c r="R82" s="171"/>
      <c r="S82" s="171"/>
      <c r="T82" s="171"/>
      <c r="U82" s="171"/>
      <c r="V82" s="32"/>
      <c r="Z82" s="44"/>
      <c r="AA82" s="44"/>
      <c r="AB82" s="44"/>
    </row>
    <row r="83" spans="1:29" ht="22.5" customHeight="1">
      <c r="A83" s="149" t="s">
        <v>221</v>
      </c>
      <c r="B83" s="172">
        <v>27</v>
      </c>
      <c r="C83" s="172">
        <v>23</v>
      </c>
      <c r="D83" s="144">
        <v>4</v>
      </c>
      <c r="E83" s="144" t="s">
        <v>222</v>
      </c>
      <c r="F83" s="144" t="s">
        <v>145</v>
      </c>
      <c r="G83" s="144" t="s">
        <v>161</v>
      </c>
      <c r="H83" s="144" t="s">
        <v>223</v>
      </c>
      <c r="I83" s="170"/>
      <c r="J83" s="170"/>
      <c r="K83" s="170"/>
      <c r="L83" s="170"/>
      <c r="M83" s="170"/>
      <c r="N83" s="171"/>
      <c r="O83" s="171"/>
      <c r="P83" s="171"/>
      <c r="Q83" s="171"/>
      <c r="R83" s="171"/>
      <c r="S83" s="171"/>
      <c r="T83" s="171"/>
      <c r="U83" s="171"/>
      <c r="V83" s="32"/>
      <c r="Z83" s="44"/>
      <c r="AA83" s="44"/>
      <c r="AB83" s="44"/>
    </row>
    <row r="84" spans="1:29" ht="15.75">
      <c r="A84" s="149" t="s">
        <v>224</v>
      </c>
      <c r="B84" s="172">
        <v>30</v>
      </c>
      <c r="C84" s="172">
        <v>21</v>
      </c>
      <c r="D84" s="144">
        <v>9</v>
      </c>
      <c r="E84" s="144" t="s">
        <v>142</v>
      </c>
      <c r="F84" s="144" t="s">
        <v>225</v>
      </c>
      <c r="G84" s="144" t="s">
        <v>144</v>
      </c>
      <c r="H84" s="144" t="s">
        <v>145</v>
      </c>
      <c r="I84" s="170"/>
      <c r="J84" s="170"/>
      <c r="K84" s="170"/>
      <c r="L84" s="170"/>
      <c r="M84" s="170"/>
      <c r="N84" s="171"/>
      <c r="O84" s="171"/>
      <c r="P84" s="171"/>
      <c r="Q84" s="171"/>
      <c r="R84" s="171"/>
      <c r="S84" s="171"/>
      <c r="T84" s="171"/>
      <c r="U84" s="171"/>
      <c r="V84" s="32"/>
      <c r="Z84" s="44"/>
      <c r="AA84" s="44"/>
      <c r="AB84" s="44"/>
    </row>
    <row r="85" spans="1:29" ht="22.5" customHeight="1">
      <c r="A85" s="149" t="s">
        <v>226</v>
      </c>
      <c r="B85" s="172">
        <v>26</v>
      </c>
      <c r="C85" s="172">
        <v>26</v>
      </c>
      <c r="D85" s="144">
        <v>0</v>
      </c>
      <c r="E85" s="144" t="s">
        <v>167</v>
      </c>
      <c r="F85" s="144" t="s">
        <v>168</v>
      </c>
      <c r="G85" s="144" t="s">
        <v>143</v>
      </c>
      <c r="H85" s="144" t="s">
        <v>169</v>
      </c>
      <c r="I85" s="170"/>
      <c r="J85" s="170"/>
      <c r="K85" s="170"/>
      <c r="L85" s="170"/>
      <c r="M85" s="170"/>
      <c r="N85" s="171"/>
      <c r="O85" s="171"/>
      <c r="P85" s="171"/>
      <c r="Q85" s="171"/>
      <c r="R85" s="171"/>
      <c r="S85" s="171"/>
      <c r="T85" s="171"/>
      <c r="U85" s="171"/>
      <c r="V85" s="32"/>
      <c r="Z85" s="44"/>
      <c r="AA85" s="44"/>
      <c r="AB85" s="44"/>
    </row>
    <row r="86" spans="1:29" ht="22.5" customHeight="1">
      <c r="A86" s="162" t="s">
        <v>227</v>
      </c>
      <c r="B86" s="173">
        <v>392</v>
      </c>
      <c r="C86" s="173">
        <v>269</v>
      </c>
      <c r="D86" s="158">
        <v>123</v>
      </c>
      <c r="E86" s="158" t="s">
        <v>228</v>
      </c>
      <c r="F86" s="158" t="s">
        <v>229</v>
      </c>
      <c r="G86" s="158" t="s">
        <v>230</v>
      </c>
      <c r="H86" s="158" t="s">
        <v>231</v>
      </c>
      <c r="I86" s="170"/>
      <c r="J86" s="174"/>
      <c r="K86" s="174"/>
      <c r="L86" s="174"/>
      <c r="M86" s="174"/>
      <c r="N86" s="174"/>
      <c r="O86" s="174"/>
      <c r="P86" s="174"/>
      <c r="Q86" s="174"/>
      <c r="R86" s="174"/>
      <c r="S86" s="174"/>
      <c r="T86" s="174"/>
      <c r="U86" s="174"/>
      <c r="V86" s="174"/>
      <c r="W86" s="174"/>
      <c r="X86" s="174"/>
      <c r="Y86" s="174"/>
      <c r="Z86" s="174"/>
      <c r="AA86" s="174"/>
      <c r="AB86" s="174"/>
      <c r="AC86" s="174"/>
    </row>
    <row r="87" spans="1:29" ht="22.5" customHeight="1">
      <c r="A87" s="174"/>
      <c r="B87" s="174"/>
      <c r="C87" s="174"/>
      <c r="D87" s="174"/>
      <c r="E87" s="174"/>
      <c r="F87" s="174"/>
      <c r="G87" s="174"/>
      <c r="H87" s="174"/>
      <c r="I87" s="174"/>
      <c r="J87" s="174"/>
      <c r="K87" s="174"/>
      <c r="L87" s="174"/>
      <c r="M87" s="174"/>
      <c r="N87" s="174"/>
      <c r="O87" s="174"/>
      <c r="P87" s="174"/>
      <c r="Q87" s="174"/>
      <c r="R87" s="174"/>
      <c r="S87" s="174"/>
      <c r="T87" s="174"/>
      <c r="U87" s="174"/>
      <c r="V87" s="174"/>
      <c r="W87" s="174"/>
      <c r="X87" s="174"/>
      <c r="Y87" s="174"/>
      <c r="Z87" s="174"/>
      <c r="AA87" s="174"/>
      <c r="AB87" s="174"/>
      <c r="AC87" s="174"/>
    </row>
    <row r="88" spans="1:29" ht="22.5" customHeight="1">
      <c r="A88" s="174"/>
      <c r="B88" s="174"/>
      <c r="C88" s="174"/>
      <c r="D88" s="174"/>
      <c r="E88" s="174"/>
      <c r="F88" s="174"/>
      <c r="G88" s="174"/>
      <c r="H88" s="174"/>
      <c r="I88" s="174"/>
      <c r="J88" s="174"/>
      <c r="K88" s="174"/>
      <c r="L88" s="174"/>
      <c r="M88" s="174"/>
      <c r="N88" s="174"/>
      <c r="O88" s="174"/>
      <c r="P88" s="174"/>
      <c r="Q88" s="174"/>
      <c r="R88" s="174"/>
      <c r="S88" s="174"/>
      <c r="T88" s="174"/>
      <c r="U88" s="174"/>
      <c r="V88" s="174"/>
      <c r="W88" s="174"/>
      <c r="X88" s="174"/>
      <c r="Y88" s="174"/>
      <c r="Z88" s="174"/>
      <c r="AA88" s="174"/>
      <c r="AB88" s="174"/>
      <c r="AC88" s="174"/>
    </row>
    <row r="89" spans="1:29" ht="22.5" customHeight="1">
      <c r="A89" s="174"/>
      <c r="B89" s="174"/>
      <c r="C89" s="174"/>
      <c r="D89" s="174"/>
      <c r="E89" s="174"/>
      <c r="F89" s="174"/>
      <c r="G89" s="174"/>
      <c r="H89" s="174"/>
      <c r="I89" s="174"/>
      <c r="J89" s="174"/>
      <c r="K89" s="174"/>
      <c r="L89" s="174"/>
      <c r="M89" s="174"/>
      <c r="N89" s="174"/>
      <c r="O89" s="174"/>
      <c r="P89" s="174"/>
      <c r="Q89" s="174"/>
      <c r="R89" s="174"/>
      <c r="S89" s="174"/>
      <c r="T89" s="174"/>
      <c r="U89" s="174"/>
      <c r="V89" s="174"/>
      <c r="W89" s="174"/>
      <c r="X89" s="174"/>
      <c r="Y89" s="174"/>
      <c r="Z89" s="174"/>
      <c r="AA89" s="174"/>
      <c r="AB89" s="174"/>
      <c r="AC89" s="174"/>
    </row>
    <row r="90" spans="1:29" ht="22.5" customHeight="1">
      <c r="A90" s="174"/>
      <c r="B90" s="174"/>
      <c r="C90" s="174"/>
      <c r="D90" s="174"/>
      <c r="E90" s="174"/>
      <c r="F90" s="174"/>
      <c r="G90" s="174"/>
      <c r="H90" s="174"/>
      <c r="I90" s="174"/>
      <c r="J90" s="174"/>
      <c r="K90" s="174"/>
      <c r="L90" s="174"/>
      <c r="M90" s="174"/>
      <c r="N90" s="174"/>
      <c r="O90" s="174"/>
      <c r="P90" s="174"/>
      <c r="Q90" s="174"/>
      <c r="R90" s="174"/>
      <c r="S90" s="174"/>
      <c r="T90" s="174"/>
      <c r="U90" s="174"/>
      <c r="V90" s="174"/>
      <c r="W90" s="174"/>
      <c r="X90" s="174"/>
      <c r="Y90" s="174"/>
      <c r="Z90" s="174"/>
      <c r="AA90" s="174"/>
      <c r="AB90" s="174"/>
      <c r="AC90" s="174"/>
    </row>
    <row r="91" spans="1:29" ht="15.75" customHeight="1">
      <c r="A91" s="174"/>
      <c r="B91" s="174"/>
      <c r="C91" s="174"/>
      <c r="D91" s="174"/>
      <c r="E91" s="174"/>
      <c r="F91" s="174"/>
      <c r="G91" s="174"/>
      <c r="H91" s="174"/>
      <c r="I91" s="174"/>
      <c r="J91" s="174"/>
      <c r="K91" s="174"/>
      <c r="L91" s="174"/>
      <c r="M91" s="174"/>
      <c r="N91" s="174"/>
      <c r="O91" s="174"/>
      <c r="P91" s="174"/>
      <c r="Q91" s="174"/>
      <c r="R91" s="174"/>
      <c r="S91" s="174"/>
      <c r="T91" s="174"/>
      <c r="U91" s="174"/>
      <c r="V91" s="174"/>
      <c r="W91" s="174"/>
      <c r="X91" s="174"/>
      <c r="Y91" s="174"/>
      <c r="Z91" s="174"/>
      <c r="AA91" s="174"/>
      <c r="AB91" s="174"/>
      <c r="AC91" s="174"/>
    </row>
    <row r="92" spans="1:29" ht="15.75" customHeight="1">
      <c r="A92" s="174"/>
      <c r="B92" s="174"/>
      <c r="C92" s="174"/>
      <c r="D92" s="174"/>
      <c r="E92" s="174"/>
      <c r="F92" s="174"/>
      <c r="G92" s="174"/>
      <c r="H92" s="174"/>
      <c r="I92" s="174"/>
      <c r="J92" s="174"/>
      <c r="K92" s="174"/>
      <c r="L92" s="174"/>
      <c r="M92" s="174"/>
      <c r="N92" s="174"/>
      <c r="O92" s="174"/>
      <c r="P92" s="174"/>
      <c r="Q92" s="174"/>
      <c r="R92" s="174"/>
      <c r="S92" s="174"/>
      <c r="T92" s="174"/>
      <c r="U92" s="174"/>
      <c r="V92" s="174"/>
      <c r="W92" s="174"/>
      <c r="X92" s="174"/>
      <c r="Y92" s="174"/>
      <c r="Z92" s="174"/>
      <c r="AA92" s="174"/>
      <c r="AB92" s="174"/>
      <c r="AC92" s="174"/>
    </row>
    <row r="93" spans="1:29" ht="15.75" customHeight="1">
      <c r="A93" s="174"/>
      <c r="B93" s="174"/>
      <c r="C93" s="174"/>
      <c r="D93" s="174"/>
      <c r="E93" s="174"/>
      <c r="F93" s="174"/>
      <c r="G93" s="174"/>
      <c r="H93" s="174"/>
      <c r="I93" s="174"/>
      <c r="J93" s="174"/>
      <c r="K93" s="174"/>
      <c r="L93" s="174"/>
      <c r="M93" s="174"/>
      <c r="N93" s="174"/>
      <c r="O93" s="174"/>
      <c r="P93" s="174"/>
      <c r="Q93" s="174"/>
      <c r="R93" s="174"/>
      <c r="S93" s="174"/>
      <c r="T93" s="174"/>
      <c r="U93" s="174"/>
      <c r="V93" s="174"/>
      <c r="W93" s="174"/>
      <c r="X93" s="174"/>
      <c r="Y93" s="174"/>
      <c r="Z93" s="174"/>
      <c r="AA93" s="174"/>
      <c r="AB93" s="174"/>
      <c r="AC93" s="174"/>
    </row>
    <row r="94" spans="1:29" ht="15.75" customHeight="1">
      <c r="A94" s="174"/>
      <c r="B94" s="174"/>
      <c r="C94" s="174"/>
      <c r="D94" s="174"/>
      <c r="E94" s="174"/>
      <c r="F94" s="174"/>
      <c r="G94" s="174"/>
      <c r="H94" s="174"/>
      <c r="I94" s="174"/>
      <c r="J94" s="174"/>
      <c r="K94" s="174"/>
      <c r="L94" s="174"/>
      <c r="M94" s="174"/>
      <c r="N94" s="174"/>
      <c r="O94" s="174"/>
      <c r="P94" s="174"/>
      <c r="Q94" s="174"/>
      <c r="R94" s="174"/>
      <c r="S94" s="174"/>
      <c r="T94" s="174"/>
      <c r="U94" s="174"/>
      <c r="V94" s="174"/>
      <c r="W94" s="174"/>
      <c r="X94" s="174"/>
      <c r="Y94" s="174"/>
      <c r="Z94" s="174"/>
      <c r="AA94" s="174"/>
      <c r="AB94" s="174"/>
      <c r="AC94" s="174"/>
    </row>
    <row r="95" spans="1:29" ht="15.75" customHeight="1">
      <c r="A95" s="174"/>
      <c r="B95" s="174"/>
      <c r="C95" s="174"/>
      <c r="D95" s="174"/>
      <c r="E95" s="174"/>
      <c r="F95" s="174"/>
      <c r="G95" s="174"/>
      <c r="H95" s="174"/>
      <c r="I95" s="174"/>
      <c r="J95" s="174"/>
      <c r="K95" s="174"/>
      <c r="L95" s="174"/>
      <c r="M95" s="174"/>
      <c r="N95" s="174"/>
      <c r="O95" s="174"/>
      <c r="P95" s="174"/>
      <c r="Q95" s="174"/>
      <c r="R95" s="174"/>
      <c r="S95" s="174"/>
      <c r="T95" s="174"/>
      <c r="U95" s="174"/>
      <c r="V95" s="174"/>
      <c r="W95" s="174"/>
      <c r="X95" s="174"/>
      <c r="Y95" s="174"/>
      <c r="Z95" s="174"/>
      <c r="AA95" s="174"/>
      <c r="AB95" s="174"/>
      <c r="AC95" s="174"/>
    </row>
    <row r="96" spans="1:29" ht="15.75" customHeight="1">
      <c r="A96" s="174"/>
      <c r="B96" s="174"/>
      <c r="C96" s="174"/>
      <c r="D96" s="174"/>
      <c r="E96" s="174"/>
      <c r="F96" s="174"/>
      <c r="G96" s="174"/>
      <c r="H96" s="174"/>
      <c r="I96" s="174"/>
      <c r="J96" s="174"/>
      <c r="K96" s="174"/>
      <c r="L96" s="174"/>
      <c r="M96" s="174"/>
      <c r="N96" s="174"/>
      <c r="O96" s="174"/>
      <c r="P96" s="174"/>
      <c r="Q96" s="174"/>
      <c r="R96" s="174"/>
      <c r="S96" s="174"/>
      <c r="T96" s="174"/>
      <c r="U96" s="174"/>
      <c r="V96" s="174"/>
      <c r="W96" s="174"/>
      <c r="X96" s="174"/>
      <c r="Y96" s="174"/>
      <c r="Z96" s="174"/>
      <c r="AA96" s="174"/>
      <c r="AB96" s="174"/>
      <c r="AC96" s="174"/>
    </row>
    <row r="97" spans="1:29" ht="15.75" customHeight="1">
      <c r="A97" s="174"/>
      <c r="B97" s="174"/>
      <c r="C97" s="174"/>
      <c r="D97" s="174"/>
      <c r="E97" s="174"/>
      <c r="F97" s="174"/>
      <c r="G97" s="174"/>
      <c r="H97" s="174"/>
      <c r="I97" s="174"/>
      <c r="J97" s="174"/>
      <c r="K97" s="174"/>
      <c r="L97" s="174"/>
      <c r="M97" s="174"/>
      <c r="N97" s="174"/>
      <c r="O97" s="174"/>
      <c r="P97" s="174"/>
      <c r="Q97" s="174"/>
      <c r="R97" s="174"/>
      <c r="S97" s="174"/>
      <c r="T97" s="174"/>
      <c r="U97" s="174"/>
      <c r="V97" s="174"/>
      <c r="W97" s="174"/>
      <c r="X97" s="174"/>
      <c r="Y97" s="174"/>
      <c r="Z97" s="174"/>
      <c r="AA97" s="174"/>
      <c r="AB97" s="174"/>
      <c r="AC97" s="174"/>
    </row>
    <row r="98" spans="1:29" ht="15.75" customHeight="1">
      <c r="A98" s="174"/>
      <c r="B98" s="174"/>
      <c r="C98" s="174"/>
      <c r="D98" s="174"/>
      <c r="E98" s="174"/>
      <c r="F98" s="174"/>
      <c r="G98" s="174"/>
      <c r="H98" s="174"/>
      <c r="I98" s="174"/>
      <c r="J98" s="174"/>
      <c r="K98" s="174"/>
      <c r="L98" s="174"/>
      <c r="M98" s="174"/>
      <c r="N98" s="174"/>
      <c r="O98" s="174"/>
      <c r="P98" s="174"/>
      <c r="Q98" s="174"/>
      <c r="R98" s="174"/>
      <c r="S98" s="174"/>
      <c r="T98" s="174"/>
      <c r="U98" s="174"/>
      <c r="V98" s="174"/>
      <c r="W98" s="174"/>
      <c r="X98" s="174"/>
      <c r="Y98" s="174"/>
      <c r="Z98" s="174"/>
      <c r="AA98" s="174"/>
      <c r="AB98" s="174"/>
      <c r="AC98" s="174"/>
    </row>
    <row r="99" spans="1:29" ht="15.75" customHeight="1">
      <c r="A99" s="174"/>
      <c r="B99" s="174"/>
      <c r="C99" s="174"/>
      <c r="D99" s="174"/>
      <c r="E99" s="174"/>
      <c r="F99" s="174"/>
      <c r="G99" s="174"/>
      <c r="H99" s="174"/>
      <c r="I99" s="174"/>
      <c r="J99" s="174"/>
      <c r="K99" s="174"/>
      <c r="L99" s="174"/>
      <c r="M99" s="174"/>
      <c r="N99" s="174"/>
      <c r="O99" s="174"/>
      <c r="P99" s="174"/>
      <c r="Q99" s="174"/>
      <c r="R99" s="174"/>
      <c r="S99" s="174"/>
      <c r="T99" s="174"/>
      <c r="U99" s="174"/>
      <c r="V99" s="174"/>
      <c r="W99" s="174"/>
      <c r="X99" s="174"/>
      <c r="Y99" s="174"/>
      <c r="Z99" s="174"/>
      <c r="AA99" s="174"/>
      <c r="AB99" s="174"/>
      <c r="AC99" s="174"/>
    </row>
    <row r="100" spans="1:29" ht="15.75" customHeight="1">
      <c r="A100" s="174"/>
      <c r="B100" s="174"/>
      <c r="C100" s="174"/>
      <c r="D100" s="174"/>
      <c r="E100" s="174"/>
      <c r="F100" s="174"/>
      <c r="G100" s="174"/>
      <c r="H100" s="174"/>
      <c r="I100" s="174"/>
      <c r="J100" s="174"/>
      <c r="K100" s="174"/>
      <c r="L100" s="174"/>
      <c r="M100" s="174"/>
      <c r="N100" s="174"/>
      <c r="O100" s="174"/>
      <c r="P100" s="174"/>
      <c r="Q100" s="174"/>
      <c r="R100" s="174"/>
      <c r="S100" s="174"/>
      <c r="T100" s="174"/>
      <c r="U100" s="174"/>
      <c r="V100" s="174"/>
      <c r="W100" s="174"/>
      <c r="X100" s="174"/>
      <c r="Y100" s="174"/>
      <c r="Z100" s="174"/>
      <c r="AA100" s="174"/>
      <c r="AB100" s="174"/>
      <c r="AC100" s="174"/>
    </row>
    <row r="101" spans="1:29" ht="15.75" customHeight="1">
      <c r="A101" s="174"/>
      <c r="B101" s="174"/>
      <c r="C101" s="174"/>
      <c r="D101" s="174"/>
      <c r="E101" s="174"/>
      <c r="F101" s="174"/>
      <c r="G101" s="174"/>
      <c r="H101" s="174"/>
      <c r="I101" s="174"/>
      <c r="J101" s="174"/>
      <c r="K101" s="174"/>
      <c r="L101" s="174"/>
      <c r="M101" s="174"/>
      <c r="N101" s="174"/>
      <c r="O101" s="174"/>
      <c r="P101" s="174"/>
      <c r="Q101" s="174"/>
      <c r="R101" s="174"/>
      <c r="S101" s="174"/>
      <c r="T101" s="174"/>
      <c r="U101" s="174"/>
      <c r="V101" s="174"/>
      <c r="W101" s="174"/>
      <c r="X101" s="174"/>
      <c r="Y101" s="174"/>
      <c r="Z101" s="174"/>
      <c r="AA101" s="174"/>
      <c r="AB101" s="174"/>
      <c r="AC101" s="174"/>
    </row>
    <row r="102" spans="1:29" ht="15.75" customHeight="1">
      <c r="A102" s="174"/>
      <c r="B102" s="174"/>
      <c r="C102" s="174"/>
      <c r="D102" s="174"/>
      <c r="E102" s="174"/>
      <c r="F102" s="174"/>
      <c r="G102" s="174"/>
      <c r="H102" s="174"/>
      <c r="I102" s="174"/>
      <c r="J102" s="174"/>
      <c r="K102" s="174"/>
      <c r="L102" s="174"/>
      <c r="M102" s="174"/>
      <c r="N102" s="174"/>
      <c r="O102" s="174"/>
      <c r="P102" s="174"/>
      <c r="Q102" s="174"/>
      <c r="R102" s="174"/>
      <c r="S102" s="174"/>
      <c r="T102" s="174"/>
      <c r="U102" s="174"/>
      <c r="V102" s="174"/>
      <c r="W102" s="174"/>
      <c r="X102" s="174"/>
      <c r="Y102" s="174"/>
      <c r="Z102" s="174"/>
      <c r="AA102" s="174"/>
      <c r="AB102" s="174"/>
      <c r="AC102" s="174"/>
    </row>
    <row r="103" spans="1:29" ht="15.75" customHeight="1">
      <c r="A103" s="174"/>
      <c r="B103" s="174"/>
      <c r="C103" s="174"/>
      <c r="D103" s="174"/>
      <c r="E103" s="174"/>
      <c r="F103" s="174"/>
      <c r="G103" s="174"/>
      <c r="H103" s="174"/>
      <c r="I103" s="174"/>
      <c r="J103" s="174"/>
      <c r="K103" s="174"/>
      <c r="L103" s="174"/>
      <c r="M103" s="174"/>
      <c r="N103" s="174"/>
      <c r="O103" s="174"/>
      <c r="P103" s="174"/>
      <c r="Q103" s="174"/>
      <c r="R103" s="174"/>
      <c r="S103" s="174"/>
      <c r="T103" s="174"/>
      <c r="U103" s="174"/>
      <c r="V103" s="174"/>
      <c r="W103" s="174"/>
      <c r="X103" s="174"/>
      <c r="Y103" s="174"/>
      <c r="Z103" s="174"/>
      <c r="AA103" s="174"/>
      <c r="AB103" s="174"/>
      <c r="AC103" s="174"/>
    </row>
    <row r="104" spans="1:29" ht="15.75" customHeight="1">
      <c r="A104" s="174"/>
      <c r="B104" s="174"/>
      <c r="C104" s="174"/>
      <c r="D104" s="174"/>
      <c r="E104" s="174"/>
      <c r="F104" s="174"/>
      <c r="G104" s="174"/>
      <c r="H104" s="174"/>
      <c r="I104" s="174"/>
      <c r="J104" s="174"/>
      <c r="K104" s="174"/>
      <c r="L104" s="174"/>
      <c r="M104" s="174"/>
      <c r="N104" s="174"/>
      <c r="O104" s="174"/>
      <c r="P104" s="174"/>
      <c r="Q104" s="174"/>
      <c r="R104" s="174"/>
      <c r="S104" s="174"/>
      <c r="T104" s="174"/>
      <c r="U104" s="174"/>
      <c r="V104" s="174"/>
      <c r="W104" s="174"/>
      <c r="X104" s="174"/>
      <c r="Y104" s="174"/>
      <c r="Z104" s="174"/>
      <c r="AA104" s="174"/>
      <c r="AB104" s="174"/>
      <c r="AC104" s="174"/>
    </row>
    <row r="105" spans="1:29" ht="15.75" customHeight="1">
      <c r="A105" s="174"/>
      <c r="B105" s="174"/>
      <c r="C105" s="174"/>
      <c r="D105" s="174"/>
      <c r="E105" s="174"/>
      <c r="F105" s="174"/>
      <c r="G105" s="174"/>
      <c r="H105" s="174"/>
      <c r="I105" s="174"/>
      <c r="J105" s="174"/>
      <c r="K105" s="174"/>
      <c r="L105" s="174"/>
      <c r="M105" s="174"/>
      <c r="N105" s="174"/>
      <c r="O105" s="174"/>
      <c r="P105" s="174"/>
      <c r="Q105" s="174"/>
      <c r="R105" s="174"/>
      <c r="S105" s="174"/>
      <c r="T105" s="174"/>
      <c r="U105" s="174"/>
      <c r="V105" s="174"/>
      <c r="W105" s="174"/>
      <c r="X105" s="174"/>
      <c r="Y105" s="174"/>
      <c r="Z105" s="174"/>
      <c r="AA105" s="174"/>
      <c r="AB105" s="174"/>
      <c r="AC105" s="174"/>
    </row>
    <row r="106" spans="1:29" ht="15.75" customHeight="1">
      <c r="A106" s="174"/>
      <c r="B106" s="174"/>
      <c r="C106" s="174"/>
      <c r="D106" s="174"/>
      <c r="E106" s="174"/>
      <c r="F106" s="174"/>
      <c r="G106" s="174"/>
      <c r="H106" s="174"/>
      <c r="I106" s="174"/>
      <c r="J106" s="174"/>
      <c r="K106" s="174"/>
      <c r="L106" s="174"/>
      <c r="M106" s="174"/>
      <c r="N106" s="174"/>
      <c r="O106" s="174"/>
      <c r="P106" s="174"/>
      <c r="Q106" s="174"/>
      <c r="R106" s="174"/>
      <c r="S106" s="174"/>
      <c r="T106" s="174"/>
      <c r="U106" s="174"/>
      <c r="V106" s="174"/>
      <c r="W106" s="174"/>
      <c r="X106" s="174"/>
      <c r="Y106" s="174"/>
      <c r="Z106" s="174"/>
      <c r="AA106" s="174"/>
      <c r="AB106" s="174"/>
      <c r="AC106" s="174"/>
    </row>
    <row r="107" spans="1:29" ht="15.75" customHeight="1">
      <c r="A107" s="174"/>
      <c r="B107" s="174"/>
      <c r="C107" s="174"/>
      <c r="D107" s="174"/>
      <c r="E107" s="174"/>
      <c r="F107" s="174"/>
      <c r="G107" s="174"/>
      <c r="H107" s="174"/>
      <c r="I107" s="174"/>
      <c r="J107" s="174"/>
      <c r="K107" s="174"/>
      <c r="L107" s="174"/>
      <c r="M107" s="174"/>
      <c r="N107" s="174"/>
      <c r="O107" s="174"/>
      <c r="P107" s="174"/>
      <c r="Q107" s="174"/>
      <c r="R107" s="174"/>
      <c r="S107" s="174"/>
      <c r="T107" s="174"/>
      <c r="U107" s="174"/>
      <c r="V107" s="174"/>
      <c r="W107" s="174"/>
      <c r="X107" s="174"/>
      <c r="Y107" s="174"/>
      <c r="Z107" s="174"/>
      <c r="AA107" s="174"/>
      <c r="AB107" s="174"/>
      <c r="AC107" s="174"/>
    </row>
    <row r="108" spans="1:29" ht="27.75" customHeight="1">
      <c r="A108" s="174"/>
      <c r="B108" s="174"/>
      <c r="C108" s="174"/>
      <c r="D108" s="174"/>
      <c r="E108" s="174"/>
      <c r="F108" s="174"/>
      <c r="G108" s="174"/>
      <c r="H108" s="174"/>
      <c r="I108" s="174"/>
      <c r="J108" s="174"/>
      <c r="K108" s="174"/>
      <c r="L108" s="174"/>
      <c r="M108" s="174"/>
      <c r="N108" s="174"/>
      <c r="O108" s="174"/>
      <c r="P108" s="174"/>
      <c r="Q108" s="174"/>
      <c r="R108" s="174"/>
      <c r="S108" s="174"/>
      <c r="T108" s="174"/>
      <c r="U108" s="174"/>
      <c r="V108" s="174"/>
      <c r="W108" s="174"/>
      <c r="X108" s="174"/>
      <c r="Y108" s="174"/>
      <c r="Z108" s="174"/>
      <c r="AA108" s="174"/>
      <c r="AB108" s="174"/>
      <c r="AC108" s="174"/>
    </row>
    <row r="109" spans="1:29" ht="15.75" customHeight="1">
      <c r="A109" s="174"/>
      <c r="B109" s="174"/>
      <c r="C109" s="174"/>
      <c r="D109" s="174"/>
      <c r="E109" s="174"/>
      <c r="F109" s="174"/>
      <c r="G109" s="174"/>
      <c r="H109" s="174"/>
      <c r="I109" s="174"/>
      <c r="J109" s="174"/>
      <c r="K109" s="174"/>
      <c r="L109" s="174"/>
      <c r="M109" s="174"/>
      <c r="N109" s="174"/>
      <c r="O109" s="174"/>
      <c r="P109" s="174"/>
      <c r="Q109" s="174"/>
      <c r="R109" s="174"/>
      <c r="S109" s="174"/>
      <c r="T109" s="174"/>
      <c r="U109" s="174"/>
      <c r="V109" s="174"/>
      <c r="W109" s="174"/>
      <c r="X109" s="174"/>
      <c r="Y109" s="174"/>
      <c r="Z109" s="174"/>
      <c r="AA109" s="174"/>
      <c r="AB109" s="174"/>
      <c r="AC109" s="174"/>
    </row>
    <row r="110" spans="1:29" ht="15.75" customHeight="1">
      <c r="A110" s="174"/>
      <c r="B110" s="174"/>
      <c r="C110" s="174"/>
      <c r="D110" s="174"/>
      <c r="E110" s="174"/>
      <c r="F110" s="174"/>
      <c r="G110" s="174"/>
      <c r="H110" s="174"/>
      <c r="I110" s="174"/>
      <c r="J110" s="174"/>
      <c r="K110" s="174"/>
      <c r="L110" s="174"/>
      <c r="M110" s="174"/>
      <c r="N110" s="174"/>
      <c r="O110" s="174"/>
      <c r="P110" s="174"/>
      <c r="Q110" s="174"/>
      <c r="R110" s="174"/>
      <c r="S110" s="174"/>
      <c r="T110" s="174"/>
      <c r="U110" s="174"/>
      <c r="V110" s="174"/>
      <c r="W110" s="174"/>
      <c r="X110" s="174"/>
      <c r="Y110" s="174"/>
      <c r="Z110" s="174"/>
      <c r="AA110" s="174"/>
      <c r="AB110" s="174"/>
      <c r="AC110" s="174"/>
    </row>
    <row r="111" spans="1:29" ht="15.75" customHeight="1">
      <c r="A111" s="174"/>
      <c r="B111" s="174"/>
      <c r="C111" s="174"/>
      <c r="D111" s="174"/>
      <c r="E111" s="174"/>
      <c r="F111" s="174"/>
      <c r="G111" s="174"/>
      <c r="H111" s="174"/>
      <c r="I111" s="174"/>
      <c r="J111" s="174"/>
      <c r="K111" s="174"/>
      <c r="L111" s="174"/>
      <c r="M111" s="174"/>
      <c r="N111" s="174"/>
      <c r="O111" s="174"/>
      <c r="P111" s="174"/>
      <c r="Q111" s="174"/>
      <c r="R111" s="174"/>
      <c r="S111" s="174"/>
      <c r="T111" s="174"/>
      <c r="U111" s="174"/>
      <c r="V111" s="174"/>
      <c r="W111" s="174"/>
      <c r="X111" s="174"/>
      <c r="Y111" s="174"/>
      <c r="Z111" s="174"/>
      <c r="AA111" s="174"/>
      <c r="AB111" s="174"/>
      <c r="AC111" s="174"/>
    </row>
    <row r="112" spans="1:29" ht="15.75" customHeight="1">
      <c r="A112" s="174"/>
      <c r="B112" s="174"/>
      <c r="C112" s="174"/>
      <c r="D112" s="174"/>
      <c r="E112" s="174"/>
      <c r="F112" s="174"/>
      <c r="G112" s="174"/>
      <c r="H112" s="174"/>
      <c r="I112" s="174"/>
      <c r="J112" s="174"/>
      <c r="K112" s="174"/>
      <c r="L112" s="174"/>
      <c r="M112" s="174"/>
      <c r="N112" s="174"/>
      <c r="O112" s="174"/>
      <c r="P112" s="174"/>
      <c r="Q112" s="174"/>
      <c r="R112" s="174"/>
      <c r="S112" s="174"/>
      <c r="T112" s="174"/>
      <c r="U112" s="174"/>
      <c r="V112" s="174"/>
      <c r="W112" s="174"/>
      <c r="X112" s="174"/>
      <c r="Y112" s="174"/>
      <c r="Z112" s="174"/>
      <c r="AA112" s="174"/>
      <c r="AB112" s="174"/>
      <c r="AC112" s="174"/>
    </row>
    <row r="113" spans="1:29" ht="15.75" customHeight="1">
      <c r="A113" s="174"/>
      <c r="B113" s="174"/>
      <c r="C113" s="174"/>
      <c r="D113" s="174"/>
      <c r="E113" s="174"/>
      <c r="F113" s="174"/>
      <c r="G113" s="174"/>
      <c r="H113" s="174"/>
      <c r="I113" s="174"/>
      <c r="J113" s="174"/>
      <c r="K113" s="174"/>
      <c r="L113" s="174"/>
      <c r="M113" s="174"/>
      <c r="N113" s="174"/>
      <c r="O113" s="174"/>
      <c r="P113" s="174"/>
      <c r="Q113" s="174"/>
      <c r="R113" s="174"/>
      <c r="S113" s="174"/>
      <c r="T113" s="174"/>
      <c r="U113" s="174"/>
      <c r="V113" s="174"/>
      <c r="W113" s="174"/>
      <c r="X113" s="174"/>
      <c r="Y113" s="174"/>
      <c r="Z113" s="174"/>
      <c r="AA113" s="174"/>
      <c r="AB113" s="174"/>
      <c r="AC113" s="174"/>
    </row>
    <row r="114" spans="1:29" ht="15.75" customHeight="1">
      <c r="A114" s="174"/>
      <c r="B114" s="174"/>
      <c r="C114" s="174"/>
      <c r="D114" s="174"/>
      <c r="E114" s="174"/>
      <c r="F114" s="174"/>
      <c r="G114" s="174"/>
      <c r="H114" s="174"/>
      <c r="I114" s="174"/>
      <c r="J114" s="174"/>
      <c r="K114" s="174"/>
      <c r="L114" s="174"/>
      <c r="M114" s="174"/>
      <c r="N114" s="174"/>
      <c r="O114" s="174"/>
      <c r="P114" s="174"/>
      <c r="Q114" s="174"/>
      <c r="R114" s="174"/>
      <c r="S114" s="174"/>
      <c r="T114" s="174"/>
      <c r="U114" s="174"/>
      <c r="V114" s="174"/>
      <c r="W114" s="174"/>
      <c r="X114" s="174"/>
      <c r="Y114" s="174"/>
      <c r="Z114" s="174"/>
      <c r="AA114" s="174"/>
      <c r="AB114" s="174"/>
      <c r="AC114" s="174"/>
    </row>
    <row r="115" spans="1:29" ht="15.75" customHeight="1">
      <c r="A115" s="174"/>
      <c r="B115" s="174"/>
      <c r="C115" s="174"/>
      <c r="D115" s="174"/>
      <c r="E115" s="174"/>
      <c r="F115" s="174"/>
      <c r="G115" s="174"/>
      <c r="H115" s="174"/>
      <c r="I115" s="174"/>
      <c r="J115" s="174"/>
      <c r="K115" s="174"/>
      <c r="L115" s="174"/>
      <c r="M115" s="174"/>
      <c r="N115" s="174"/>
      <c r="O115" s="174"/>
      <c r="P115" s="174"/>
      <c r="Q115" s="174"/>
      <c r="R115" s="174"/>
      <c r="S115" s="174"/>
      <c r="T115" s="174"/>
      <c r="U115" s="174"/>
      <c r="V115" s="174"/>
      <c r="W115" s="174"/>
      <c r="X115" s="174"/>
      <c r="Y115" s="174"/>
      <c r="Z115" s="174"/>
      <c r="AA115" s="174"/>
      <c r="AB115" s="174"/>
      <c r="AC115" s="174"/>
    </row>
    <row r="116" spans="1:29" ht="15.75" customHeight="1">
      <c r="A116" s="174"/>
      <c r="B116" s="174"/>
      <c r="C116" s="174"/>
      <c r="D116" s="174"/>
      <c r="E116" s="174"/>
      <c r="F116" s="174"/>
      <c r="G116" s="174"/>
      <c r="H116" s="174"/>
      <c r="I116" s="174"/>
      <c r="J116" s="174"/>
      <c r="K116" s="174"/>
      <c r="L116" s="174"/>
      <c r="M116" s="174"/>
      <c r="N116" s="174"/>
      <c r="O116" s="174"/>
      <c r="P116" s="174"/>
      <c r="Q116" s="174"/>
      <c r="R116" s="174"/>
      <c r="S116" s="174"/>
      <c r="T116" s="174"/>
      <c r="U116" s="174"/>
      <c r="V116" s="174"/>
      <c r="W116" s="174"/>
      <c r="X116" s="174"/>
      <c r="Y116" s="174"/>
      <c r="Z116" s="174"/>
      <c r="AA116" s="174"/>
      <c r="AB116" s="174"/>
      <c r="AC116" s="174"/>
    </row>
    <row r="117" spans="1:29" ht="15.75" customHeight="1">
      <c r="A117" s="174"/>
      <c r="B117" s="174"/>
      <c r="C117" s="174"/>
      <c r="D117" s="174"/>
      <c r="E117" s="174"/>
      <c r="F117" s="174"/>
      <c r="G117" s="174"/>
      <c r="H117" s="174"/>
      <c r="I117" s="174"/>
      <c r="J117" s="174"/>
      <c r="K117" s="174"/>
      <c r="L117" s="174"/>
      <c r="M117" s="174"/>
      <c r="N117" s="174"/>
      <c r="O117" s="174"/>
      <c r="P117" s="174"/>
      <c r="Q117" s="174"/>
      <c r="R117" s="174"/>
      <c r="S117" s="174"/>
      <c r="T117" s="174"/>
      <c r="U117" s="174"/>
      <c r="V117" s="174"/>
      <c r="W117" s="174"/>
      <c r="X117" s="174"/>
      <c r="Y117" s="174"/>
      <c r="Z117" s="174"/>
      <c r="AA117" s="174"/>
      <c r="AB117" s="174"/>
      <c r="AC117" s="174"/>
    </row>
    <row r="118" spans="1:29" ht="15.75" customHeight="1">
      <c r="A118" s="174"/>
      <c r="B118" s="174"/>
      <c r="C118" s="174"/>
      <c r="D118" s="174"/>
      <c r="E118" s="174"/>
      <c r="F118" s="174"/>
      <c r="G118" s="174"/>
      <c r="H118" s="174"/>
      <c r="I118" s="174"/>
      <c r="J118" s="174"/>
      <c r="K118" s="174"/>
      <c r="L118" s="174"/>
      <c r="M118" s="174"/>
      <c r="N118" s="174"/>
      <c r="O118" s="174"/>
      <c r="P118" s="174"/>
      <c r="Q118" s="174"/>
      <c r="R118" s="174"/>
      <c r="S118" s="174"/>
      <c r="T118" s="174"/>
      <c r="U118" s="174"/>
      <c r="V118" s="174"/>
      <c r="W118" s="174"/>
      <c r="X118" s="174"/>
      <c r="Y118" s="174"/>
      <c r="Z118" s="174"/>
      <c r="AA118" s="174"/>
      <c r="AB118" s="174"/>
      <c r="AC118" s="174"/>
    </row>
    <row r="119" spans="1:29" ht="15.75" customHeight="1">
      <c r="A119" s="174"/>
      <c r="B119" s="174"/>
      <c r="C119" s="174"/>
      <c r="D119" s="174"/>
      <c r="E119" s="174"/>
      <c r="F119" s="174"/>
      <c r="G119" s="174"/>
      <c r="H119" s="174"/>
      <c r="I119" s="174"/>
      <c r="J119" s="174"/>
      <c r="K119" s="174"/>
      <c r="L119" s="174"/>
      <c r="M119" s="174"/>
      <c r="N119" s="174"/>
      <c r="O119" s="174"/>
      <c r="P119" s="174"/>
      <c r="Q119" s="174"/>
      <c r="R119" s="174"/>
      <c r="S119" s="174"/>
      <c r="T119" s="174"/>
      <c r="U119" s="174"/>
      <c r="V119" s="174"/>
      <c r="W119" s="174"/>
      <c r="X119" s="174"/>
      <c r="Y119" s="174"/>
      <c r="Z119" s="174"/>
      <c r="AA119" s="174"/>
      <c r="AB119" s="174"/>
      <c r="AC119" s="174"/>
    </row>
    <row r="120" spans="1:29" ht="15.75" customHeight="1">
      <c r="A120" s="174"/>
      <c r="B120" s="174"/>
      <c r="C120" s="174"/>
      <c r="D120" s="174"/>
      <c r="E120" s="174"/>
      <c r="F120" s="174"/>
      <c r="G120" s="174"/>
      <c r="H120" s="174"/>
      <c r="I120" s="174"/>
      <c r="J120" s="174"/>
      <c r="K120" s="174"/>
      <c r="L120" s="174"/>
      <c r="M120" s="174"/>
      <c r="N120" s="174"/>
      <c r="O120" s="174"/>
      <c r="P120" s="174"/>
      <c r="Q120" s="174"/>
      <c r="R120" s="174"/>
      <c r="S120" s="174"/>
      <c r="T120" s="174"/>
      <c r="U120" s="174"/>
      <c r="V120" s="174"/>
      <c r="W120" s="174"/>
      <c r="X120" s="174"/>
      <c r="Y120" s="174"/>
      <c r="Z120" s="174"/>
      <c r="AA120" s="174"/>
      <c r="AB120" s="174"/>
      <c r="AC120" s="174"/>
    </row>
    <row r="121" spans="1:29" ht="19.5" customHeight="1">
      <c r="A121" s="174"/>
      <c r="B121" s="174"/>
      <c r="C121" s="174"/>
      <c r="D121" s="174"/>
      <c r="E121" s="174"/>
      <c r="F121" s="174"/>
      <c r="G121" s="174"/>
      <c r="H121" s="174"/>
      <c r="I121" s="174"/>
      <c r="J121" s="174"/>
      <c r="K121" s="174"/>
      <c r="L121" s="174"/>
      <c r="M121" s="174"/>
      <c r="N121" s="174"/>
      <c r="O121" s="174"/>
      <c r="P121" s="174"/>
      <c r="Q121" s="174"/>
      <c r="R121" s="174"/>
      <c r="S121" s="174"/>
      <c r="T121" s="174"/>
      <c r="U121" s="174"/>
      <c r="V121" s="174"/>
      <c r="W121" s="174"/>
      <c r="X121" s="174"/>
      <c r="Y121" s="174"/>
      <c r="Z121" s="174"/>
      <c r="AA121" s="174"/>
      <c r="AB121" s="174"/>
      <c r="AC121" s="174"/>
    </row>
    <row r="122" spans="1:29" ht="15.75" customHeight="1">
      <c r="A122" s="174"/>
      <c r="B122" s="174"/>
      <c r="C122" s="174"/>
      <c r="D122" s="174"/>
      <c r="E122" s="174"/>
      <c r="F122" s="174"/>
      <c r="G122" s="174"/>
      <c r="H122" s="174"/>
      <c r="I122" s="174"/>
      <c r="J122" s="174"/>
      <c r="K122" s="174"/>
      <c r="L122" s="174"/>
      <c r="M122" s="174"/>
      <c r="N122" s="174"/>
      <c r="O122" s="174"/>
      <c r="P122" s="174"/>
      <c r="Q122" s="174"/>
      <c r="R122" s="174"/>
      <c r="S122" s="174"/>
      <c r="T122" s="174"/>
      <c r="U122" s="174"/>
      <c r="V122" s="174"/>
      <c r="W122" s="174"/>
      <c r="X122" s="174"/>
      <c r="Y122" s="174"/>
      <c r="Z122" s="174"/>
      <c r="AA122" s="174"/>
      <c r="AB122" s="174"/>
      <c r="AC122" s="174"/>
    </row>
    <row r="123" spans="1:29" ht="15.75" customHeight="1">
      <c r="A123" s="174"/>
      <c r="B123" s="174"/>
      <c r="C123" s="174"/>
      <c r="D123" s="174"/>
      <c r="E123" s="174"/>
      <c r="F123" s="174"/>
      <c r="G123" s="174"/>
      <c r="H123" s="174"/>
      <c r="I123" s="174"/>
      <c r="J123" s="174"/>
      <c r="K123" s="174"/>
      <c r="L123" s="174"/>
      <c r="M123" s="174"/>
      <c r="N123" s="174"/>
      <c r="O123" s="174"/>
      <c r="P123" s="174"/>
      <c r="Q123" s="174"/>
      <c r="R123" s="174"/>
      <c r="S123" s="174"/>
      <c r="T123" s="174"/>
      <c r="U123" s="174"/>
      <c r="V123" s="174"/>
      <c r="W123" s="174"/>
      <c r="X123" s="174"/>
      <c r="Y123" s="174"/>
      <c r="Z123" s="174"/>
      <c r="AA123" s="174"/>
      <c r="AB123" s="174"/>
      <c r="AC123" s="174"/>
    </row>
    <row r="124" spans="1:29" ht="29.25" customHeight="1">
      <c r="A124" s="174"/>
      <c r="B124" s="174"/>
      <c r="C124" s="174"/>
      <c r="D124" s="174"/>
      <c r="E124" s="174"/>
      <c r="F124" s="174"/>
      <c r="G124" s="174"/>
      <c r="H124" s="174"/>
      <c r="I124" s="174"/>
      <c r="J124" s="174"/>
      <c r="K124" s="174"/>
      <c r="L124" s="174"/>
      <c r="M124" s="174"/>
      <c r="N124" s="174"/>
      <c r="O124" s="174"/>
      <c r="P124" s="174"/>
      <c r="Q124" s="174"/>
      <c r="R124" s="174"/>
      <c r="S124" s="174"/>
      <c r="T124" s="174"/>
      <c r="U124" s="174"/>
      <c r="V124" s="174"/>
      <c r="W124" s="174"/>
      <c r="X124" s="174"/>
      <c r="Y124" s="174"/>
      <c r="Z124" s="174"/>
      <c r="AA124" s="174"/>
      <c r="AB124" s="174"/>
      <c r="AC124" s="174"/>
    </row>
    <row r="125" spans="1:29" ht="15.75" customHeight="1">
      <c r="A125" s="174"/>
      <c r="B125" s="174"/>
      <c r="C125" s="174"/>
      <c r="D125" s="174"/>
      <c r="E125" s="174"/>
      <c r="F125" s="174"/>
      <c r="G125" s="174"/>
      <c r="H125" s="174"/>
      <c r="I125" s="174"/>
      <c r="J125" s="174"/>
      <c r="K125" s="174"/>
      <c r="L125" s="174"/>
      <c r="M125" s="174"/>
      <c r="N125" s="174"/>
      <c r="O125" s="174"/>
      <c r="P125" s="174"/>
      <c r="Q125" s="174"/>
      <c r="R125" s="174"/>
      <c r="S125" s="174"/>
      <c r="T125" s="174"/>
      <c r="U125" s="174"/>
      <c r="V125" s="174"/>
      <c r="W125" s="174"/>
      <c r="X125" s="174"/>
      <c r="Y125" s="174"/>
      <c r="Z125" s="174"/>
      <c r="AA125" s="174"/>
      <c r="AB125" s="174"/>
      <c r="AC125" s="174"/>
    </row>
    <row r="126" spans="1:29" ht="15.75" customHeight="1">
      <c r="A126" s="174"/>
      <c r="B126" s="174"/>
      <c r="C126" s="174"/>
      <c r="D126" s="174"/>
      <c r="E126" s="174"/>
      <c r="F126" s="174"/>
      <c r="G126" s="174"/>
      <c r="H126" s="174"/>
      <c r="I126" s="174"/>
      <c r="J126" s="174"/>
      <c r="K126" s="174"/>
      <c r="L126" s="174"/>
      <c r="M126" s="174"/>
      <c r="N126" s="174"/>
      <c r="O126" s="174"/>
      <c r="P126" s="174"/>
      <c r="Q126" s="174"/>
      <c r="R126" s="174"/>
      <c r="S126" s="174"/>
      <c r="T126" s="174"/>
      <c r="U126" s="174"/>
      <c r="V126" s="174"/>
      <c r="W126" s="174"/>
      <c r="X126" s="174"/>
      <c r="Y126" s="174"/>
      <c r="Z126" s="174"/>
      <c r="AA126" s="174"/>
      <c r="AB126" s="174"/>
      <c r="AC126" s="174"/>
    </row>
    <row r="127" spans="1:29" ht="15.75" customHeight="1">
      <c r="A127" s="174"/>
      <c r="B127" s="174"/>
      <c r="C127" s="174"/>
      <c r="D127" s="174"/>
      <c r="E127" s="174"/>
      <c r="F127" s="174"/>
      <c r="G127" s="174"/>
      <c r="H127" s="174"/>
      <c r="I127" s="174"/>
      <c r="J127" s="174"/>
      <c r="K127" s="174"/>
      <c r="L127" s="174"/>
      <c r="M127" s="174"/>
      <c r="N127" s="174"/>
      <c r="O127" s="174"/>
      <c r="P127" s="174"/>
      <c r="Q127" s="174"/>
      <c r="R127" s="174"/>
      <c r="S127" s="174"/>
      <c r="T127" s="174"/>
      <c r="U127" s="174"/>
      <c r="V127" s="174"/>
      <c r="W127" s="174"/>
      <c r="X127" s="174"/>
      <c r="Y127" s="174"/>
      <c r="Z127" s="174"/>
      <c r="AA127" s="174"/>
      <c r="AB127" s="174"/>
      <c r="AC127" s="174"/>
    </row>
    <row r="128" spans="1:29" ht="15.75" customHeight="1">
      <c r="A128" s="174"/>
      <c r="B128" s="174"/>
      <c r="C128" s="174"/>
      <c r="D128" s="174"/>
      <c r="E128" s="174"/>
      <c r="F128" s="174"/>
      <c r="G128" s="174"/>
      <c r="H128" s="174"/>
      <c r="I128" s="174"/>
      <c r="J128" s="174"/>
      <c r="K128" s="174"/>
      <c r="L128" s="174"/>
      <c r="M128" s="174"/>
      <c r="N128" s="174"/>
      <c r="O128" s="174"/>
      <c r="P128" s="174"/>
      <c r="Q128" s="174"/>
      <c r="R128" s="174"/>
      <c r="S128" s="174"/>
      <c r="T128" s="174"/>
      <c r="U128" s="174"/>
      <c r="V128" s="174"/>
      <c r="W128" s="174"/>
      <c r="X128" s="174"/>
      <c r="Y128" s="174"/>
      <c r="Z128" s="174"/>
      <c r="AA128" s="174"/>
      <c r="AB128" s="174"/>
      <c r="AC128" s="174"/>
    </row>
    <row r="129" spans="1:29" ht="15.75" customHeight="1">
      <c r="A129" s="174"/>
      <c r="B129" s="174"/>
      <c r="C129" s="174"/>
      <c r="D129" s="174"/>
      <c r="E129" s="174"/>
      <c r="F129" s="174"/>
      <c r="G129" s="174"/>
      <c r="H129" s="174"/>
      <c r="I129" s="174"/>
      <c r="J129" s="174"/>
      <c r="K129" s="174"/>
      <c r="L129" s="174"/>
      <c r="M129" s="174"/>
      <c r="N129" s="174"/>
      <c r="O129" s="174"/>
      <c r="P129" s="174"/>
      <c r="Q129" s="174"/>
      <c r="R129" s="174"/>
      <c r="S129" s="174"/>
      <c r="T129" s="174"/>
      <c r="U129" s="174"/>
      <c r="V129" s="174"/>
      <c r="W129" s="174"/>
      <c r="X129" s="174"/>
      <c r="Y129" s="174"/>
      <c r="Z129" s="174"/>
      <c r="AA129" s="174"/>
      <c r="AB129" s="174"/>
      <c r="AC129" s="174"/>
    </row>
    <row r="130" spans="1:29" ht="15.75" customHeight="1">
      <c r="A130" s="174"/>
      <c r="B130" s="174"/>
      <c r="C130" s="174"/>
      <c r="D130" s="174"/>
      <c r="E130" s="174"/>
      <c r="F130" s="174"/>
      <c r="G130" s="174"/>
      <c r="H130" s="174"/>
      <c r="I130" s="174"/>
      <c r="J130" s="174"/>
      <c r="K130" s="174"/>
      <c r="L130" s="174"/>
      <c r="M130" s="174"/>
      <c r="N130" s="174"/>
      <c r="O130" s="174"/>
      <c r="P130" s="174"/>
      <c r="Q130" s="174"/>
      <c r="R130" s="174"/>
      <c r="S130" s="174"/>
      <c r="T130" s="174"/>
      <c r="U130" s="174"/>
      <c r="V130" s="174"/>
      <c r="W130" s="174"/>
      <c r="X130" s="174"/>
      <c r="Y130" s="174"/>
      <c r="Z130" s="174"/>
      <c r="AA130" s="174"/>
      <c r="AB130" s="174"/>
      <c r="AC130" s="174"/>
    </row>
    <row r="131" spans="1:29" ht="15.75" customHeight="1">
      <c r="A131" s="174"/>
      <c r="B131" s="174"/>
      <c r="C131" s="174"/>
      <c r="D131" s="174"/>
      <c r="E131" s="174"/>
      <c r="F131" s="174"/>
      <c r="G131" s="174"/>
      <c r="H131" s="174"/>
      <c r="I131" s="174"/>
      <c r="J131" s="174"/>
      <c r="K131" s="174"/>
      <c r="L131" s="174"/>
      <c r="M131" s="174"/>
      <c r="N131" s="174"/>
      <c r="O131" s="174"/>
      <c r="P131" s="174"/>
      <c r="Q131" s="174"/>
      <c r="R131" s="174"/>
      <c r="S131" s="174"/>
      <c r="T131" s="174"/>
      <c r="U131" s="174"/>
      <c r="V131" s="174"/>
      <c r="W131" s="174"/>
      <c r="X131" s="174"/>
      <c r="Y131" s="174"/>
      <c r="Z131" s="174"/>
      <c r="AA131" s="174"/>
      <c r="AB131" s="174"/>
      <c r="AC131" s="174"/>
    </row>
    <row r="132" spans="1:29" ht="15.75" customHeight="1">
      <c r="A132" s="174"/>
      <c r="B132" s="174"/>
      <c r="C132" s="174"/>
      <c r="D132" s="174"/>
      <c r="E132" s="174"/>
      <c r="F132" s="174"/>
      <c r="G132" s="174"/>
      <c r="H132" s="174"/>
      <c r="I132" s="174"/>
      <c r="J132" s="174"/>
      <c r="K132" s="174"/>
      <c r="L132" s="174"/>
      <c r="M132" s="174"/>
      <c r="N132" s="174"/>
      <c r="O132" s="174"/>
      <c r="P132" s="174"/>
      <c r="Q132" s="174"/>
      <c r="R132" s="174"/>
      <c r="S132" s="174"/>
      <c r="T132" s="174"/>
      <c r="U132" s="174"/>
      <c r="V132" s="174"/>
      <c r="W132" s="174"/>
      <c r="X132" s="174"/>
      <c r="Y132" s="174"/>
      <c r="Z132" s="174"/>
      <c r="AA132" s="174"/>
      <c r="AB132" s="174"/>
      <c r="AC132" s="174"/>
    </row>
    <row r="133" spans="1:29" ht="15.75" customHeight="1">
      <c r="A133" s="174"/>
      <c r="B133" s="174"/>
      <c r="C133" s="174"/>
      <c r="D133" s="174"/>
      <c r="E133" s="174"/>
      <c r="F133" s="174"/>
      <c r="G133" s="174"/>
      <c r="H133" s="174"/>
      <c r="I133" s="174"/>
      <c r="J133" s="174"/>
      <c r="K133" s="174"/>
      <c r="L133" s="174"/>
      <c r="M133" s="174"/>
      <c r="N133" s="174"/>
      <c r="O133" s="174"/>
      <c r="P133" s="174"/>
      <c r="Q133" s="174"/>
      <c r="R133" s="174"/>
      <c r="S133" s="174"/>
      <c r="T133" s="174"/>
      <c r="U133" s="174"/>
      <c r="V133" s="174"/>
      <c r="W133" s="174"/>
      <c r="X133" s="174"/>
      <c r="Y133" s="174"/>
      <c r="Z133" s="174"/>
      <c r="AA133" s="174"/>
      <c r="AB133" s="174"/>
      <c r="AC133" s="174"/>
    </row>
    <row r="134" spans="1:29" ht="15.75" customHeight="1">
      <c r="A134" s="174"/>
      <c r="B134" s="174"/>
      <c r="C134" s="174"/>
      <c r="D134" s="174"/>
      <c r="E134" s="174"/>
      <c r="F134" s="174"/>
      <c r="G134" s="174"/>
      <c r="H134" s="174"/>
      <c r="I134" s="174"/>
      <c r="J134" s="174"/>
      <c r="K134" s="174"/>
      <c r="L134" s="174"/>
      <c r="M134" s="174"/>
      <c r="N134" s="174"/>
      <c r="O134" s="174"/>
      <c r="P134" s="174"/>
      <c r="Q134" s="174"/>
      <c r="R134" s="174"/>
      <c r="S134" s="174"/>
      <c r="T134" s="174"/>
      <c r="U134" s="174"/>
      <c r="V134" s="174"/>
      <c r="W134" s="174"/>
      <c r="X134" s="174"/>
      <c r="Y134" s="174"/>
      <c r="Z134" s="174"/>
      <c r="AA134" s="174"/>
      <c r="AB134" s="174"/>
      <c r="AC134" s="174"/>
    </row>
    <row r="135" spans="1:29" ht="15.75" customHeight="1">
      <c r="A135" s="174"/>
      <c r="B135" s="174"/>
      <c r="C135" s="174"/>
      <c r="D135" s="174"/>
      <c r="E135" s="174"/>
      <c r="F135" s="174"/>
      <c r="G135" s="174"/>
      <c r="H135" s="174"/>
      <c r="I135" s="174"/>
      <c r="J135" s="174"/>
      <c r="K135" s="174"/>
      <c r="L135" s="174"/>
      <c r="M135" s="174"/>
      <c r="N135" s="174"/>
      <c r="O135" s="174"/>
      <c r="P135" s="174"/>
      <c r="Q135" s="174"/>
      <c r="R135" s="174"/>
      <c r="S135" s="174"/>
      <c r="T135" s="174"/>
      <c r="U135" s="174"/>
      <c r="V135" s="174"/>
      <c r="W135" s="174"/>
      <c r="X135" s="174"/>
      <c r="Y135" s="174"/>
      <c r="Z135" s="174"/>
      <c r="AA135" s="174"/>
      <c r="AB135" s="174"/>
      <c r="AC135" s="174"/>
    </row>
    <row r="136" spans="1:29" ht="30" customHeight="1">
      <c r="A136" s="174"/>
      <c r="B136" s="174"/>
      <c r="C136" s="174"/>
      <c r="D136" s="174"/>
      <c r="E136" s="174"/>
      <c r="F136" s="174"/>
      <c r="G136" s="174"/>
      <c r="H136" s="174"/>
      <c r="I136" s="174"/>
      <c r="J136" s="174"/>
      <c r="K136" s="174"/>
      <c r="L136" s="174"/>
      <c r="M136" s="174"/>
      <c r="N136" s="174"/>
      <c r="O136" s="174"/>
      <c r="P136" s="174"/>
      <c r="Q136" s="174"/>
      <c r="R136" s="174"/>
      <c r="S136" s="174"/>
      <c r="T136" s="174"/>
      <c r="U136" s="174"/>
      <c r="V136" s="174"/>
      <c r="W136" s="174"/>
      <c r="X136" s="174"/>
      <c r="Y136" s="174"/>
      <c r="Z136" s="174"/>
      <c r="AA136" s="174"/>
      <c r="AB136" s="174"/>
      <c r="AC136" s="174"/>
    </row>
    <row r="137" spans="1:29" ht="15.75" customHeight="1">
      <c r="A137" s="174"/>
      <c r="B137" s="174"/>
      <c r="C137" s="174"/>
      <c r="D137" s="174"/>
      <c r="E137" s="174"/>
      <c r="F137" s="174"/>
      <c r="G137" s="174"/>
      <c r="H137" s="174"/>
      <c r="I137" s="174"/>
      <c r="J137" s="174"/>
      <c r="K137" s="174"/>
      <c r="L137" s="174"/>
      <c r="M137" s="174"/>
      <c r="N137" s="174"/>
      <c r="O137" s="174"/>
      <c r="P137" s="174"/>
      <c r="Q137" s="174"/>
      <c r="R137" s="174"/>
      <c r="S137" s="174"/>
      <c r="T137" s="174"/>
      <c r="U137" s="174"/>
      <c r="V137" s="174"/>
      <c r="W137" s="174"/>
      <c r="X137" s="174"/>
      <c r="Y137" s="174"/>
      <c r="Z137" s="174"/>
      <c r="AA137" s="174"/>
      <c r="AB137" s="174"/>
      <c r="AC137" s="174"/>
    </row>
    <row r="138" spans="1:29" ht="15.75" customHeight="1">
      <c r="A138" s="174"/>
      <c r="B138" s="174"/>
      <c r="C138" s="174"/>
      <c r="D138" s="174"/>
      <c r="E138" s="174"/>
      <c r="F138" s="174"/>
      <c r="G138" s="174"/>
      <c r="H138" s="174"/>
      <c r="I138" s="174"/>
      <c r="J138" s="174"/>
      <c r="K138" s="174"/>
      <c r="L138" s="174"/>
      <c r="M138" s="174"/>
      <c r="N138" s="174"/>
      <c r="O138" s="174"/>
      <c r="P138" s="174"/>
      <c r="Q138" s="174"/>
      <c r="R138" s="174"/>
      <c r="S138" s="174"/>
      <c r="T138" s="174"/>
      <c r="U138" s="174"/>
      <c r="V138" s="174"/>
      <c r="W138" s="174"/>
      <c r="X138" s="174"/>
      <c r="Y138" s="174"/>
      <c r="Z138" s="174"/>
      <c r="AA138" s="174"/>
      <c r="AB138" s="174"/>
      <c r="AC138" s="174"/>
    </row>
    <row r="139" spans="1:29" ht="15.75" customHeight="1">
      <c r="A139" s="174"/>
      <c r="B139" s="174"/>
      <c r="C139" s="174"/>
      <c r="D139" s="174"/>
      <c r="E139" s="174"/>
      <c r="F139" s="174"/>
      <c r="G139" s="174"/>
      <c r="H139" s="174"/>
      <c r="I139" s="174"/>
      <c r="J139" s="174"/>
      <c r="K139" s="174"/>
      <c r="L139" s="174"/>
      <c r="M139" s="174"/>
      <c r="N139" s="174"/>
      <c r="O139" s="174"/>
      <c r="P139" s="174"/>
      <c r="Q139" s="174"/>
      <c r="R139" s="174"/>
      <c r="S139" s="174"/>
      <c r="T139" s="174"/>
      <c r="U139" s="174"/>
      <c r="V139" s="174"/>
      <c r="W139" s="174"/>
      <c r="X139" s="174"/>
      <c r="Y139" s="174"/>
      <c r="Z139" s="174"/>
      <c r="AA139" s="174"/>
      <c r="AB139" s="174"/>
      <c r="AC139" s="174"/>
    </row>
    <row r="140" spans="1:29" ht="15.75" customHeight="1">
      <c r="A140" s="174"/>
      <c r="B140" s="174"/>
      <c r="C140" s="174"/>
      <c r="D140" s="174"/>
      <c r="E140" s="174"/>
      <c r="F140" s="174"/>
      <c r="G140" s="174"/>
      <c r="H140" s="174"/>
      <c r="I140" s="174"/>
      <c r="J140" s="174"/>
      <c r="K140" s="174"/>
      <c r="L140" s="174"/>
      <c r="M140" s="174"/>
      <c r="N140" s="174"/>
      <c r="O140" s="174"/>
      <c r="P140" s="174"/>
      <c r="Q140" s="174"/>
      <c r="R140" s="174"/>
      <c r="S140" s="174"/>
      <c r="T140" s="174"/>
      <c r="U140" s="174"/>
      <c r="V140" s="174"/>
      <c r="W140" s="174"/>
      <c r="X140" s="174"/>
      <c r="Y140" s="174"/>
      <c r="Z140" s="174"/>
      <c r="AA140" s="174"/>
      <c r="AB140" s="174"/>
      <c r="AC140" s="174"/>
    </row>
    <row r="141" spans="1:29" ht="15.75" customHeight="1">
      <c r="A141" s="174"/>
      <c r="B141" s="174"/>
      <c r="C141" s="174"/>
      <c r="D141" s="174"/>
      <c r="E141" s="174"/>
      <c r="F141" s="174"/>
      <c r="G141" s="174"/>
      <c r="H141" s="174"/>
      <c r="I141" s="174"/>
      <c r="J141" s="174"/>
      <c r="K141" s="174"/>
      <c r="L141" s="174"/>
      <c r="M141" s="174"/>
      <c r="N141" s="174"/>
      <c r="O141" s="174"/>
      <c r="P141" s="174"/>
      <c r="Q141" s="174"/>
      <c r="R141" s="174"/>
      <c r="S141" s="174"/>
      <c r="T141" s="174"/>
      <c r="U141" s="174"/>
      <c r="V141" s="174"/>
      <c r="W141" s="174"/>
      <c r="X141" s="174"/>
      <c r="Y141" s="174"/>
      <c r="Z141" s="174"/>
      <c r="AA141" s="174"/>
      <c r="AB141" s="174"/>
      <c r="AC141" s="174"/>
    </row>
    <row r="142" spans="1:29" ht="15.75" customHeight="1">
      <c r="A142" s="174"/>
      <c r="B142" s="174"/>
      <c r="C142" s="174"/>
      <c r="D142" s="174"/>
      <c r="E142" s="174"/>
      <c r="F142" s="174"/>
      <c r="G142" s="174"/>
      <c r="H142" s="174"/>
      <c r="I142" s="174"/>
      <c r="J142" s="174"/>
      <c r="K142" s="174"/>
      <c r="L142" s="174"/>
      <c r="M142" s="174"/>
      <c r="N142" s="174"/>
      <c r="O142" s="174"/>
      <c r="P142" s="174"/>
      <c r="Q142" s="174"/>
      <c r="R142" s="174"/>
      <c r="S142" s="174"/>
      <c r="T142" s="174"/>
      <c r="U142" s="174"/>
      <c r="V142" s="174"/>
      <c r="W142" s="174"/>
      <c r="X142" s="174"/>
      <c r="Y142" s="174"/>
      <c r="Z142" s="174"/>
      <c r="AA142" s="174"/>
      <c r="AB142" s="174"/>
      <c r="AC142" s="174"/>
    </row>
    <row r="143" spans="1:29" ht="15.75" customHeight="1">
      <c r="A143" s="174"/>
      <c r="B143" s="174"/>
      <c r="C143" s="174"/>
      <c r="D143" s="174"/>
      <c r="E143" s="174"/>
      <c r="F143" s="174"/>
      <c r="G143" s="174"/>
      <c r="H143" s="174"/>
      <c r="I143" s="174"/>
      <c r="J143" s="174"/>
      <c r="K143" s="174"/>
      <c r="L143" s="174"/>
      <c r="M143" s="174"/>
      <c r="N143" s="174"/>
      <c r="O143" s="174"/>
      <c r="P143" s="174"/>
      <c r="Q143" s="174"/>
      <c r="R143" s="174"/>
      <c r="S143" s="174"/>
      <c r="T143" s="174"/>
      <c r="U143" s="174"/>
      <c r="V143" s="174"/>
      <c r="W143" s="174"/>
      <c r="X143" s="174"/>
      <c r="Y143" s="174"/>
      <c r="Z143" s="174"/>
      <c r="AA143" s="174"/>
      <c r="AB143" s="174"/>
      <c r="AC143" s="174"/>
    </row>
    <row r="144" spans="1:29" ht="15.75" customHeight="1">
      <c r="A144" s="174"/>
      <c r="B144" s="174"/>
      <c r="C144" s="174"/>
      <c r="D144" s="174"/>
      <c r="E144" s="174"/>
      <c r="F144" s="174"/>
      <c r="G144" s="174"/>
      <c r="H144" s="174"/>
      <c r="I144" s="174"/>
      <c r="J144" s="174"/>
      <c r="K144" s="174"/>
      <c r="L144" s="174"/>
      <c r="M144" s="174"/>
      <c r="N144" s="174"/>
      <c r="O144" s="174"/>
      <c r="P144" s="174"/>
      <c r="Q144" s="174"/>
      <c r="R144" s="174"/>
      <c r="S144" s="174"/>
      <c r="T144" s="174"/>
      <c r="U144" s="174"/>
      <c r="V144" s="174"/>
      <c r="W144" s="174"/>
      <c r="X144" s="174"/>
      <c r="Y144" s="174"/>
      <c r="Z144" s="174"/>
      <c r="AA144" s="174"/>
      <c r="AB144" s="174"/>
      <c r="AC144" s="174"/>
    </row>
    <row r="145" spans="1:29" ht="15.75" customHeight="1">
      <c r="A145" s="174"/>
      <c r="B145" s="174"/>
      <c r="C145" s="174"/>
      <c r="D145" s="174"/>
      <c r="E145" s="174"/>
      <c r="F145" s="174"/>
      <c r="G145" s="174"/>
      <c r="H145" s="174"/>
      <c r="I145" s="174"/>
      <c r="J145" s="174"/>
      <c r="K145" s="174"/>
      <c r="L145" s="174"/>
      <c r="M145" s="174"/>
      <c r="N145" s="174"/>
      <c r="O145" s="174"/>
      <c r="P145" s="174"/>
      <c r="Q145" s="174"/>
      <c r="R145" s="174"/>
      <c r="S145" s="174"/>
      <c r="T145" s="174"/>
      <c r="U145" s="174"/>
      <c r="V145" s="174"/>
      <c r="W145" s="174"/>
      <c r="X145" s="174"/>
      <c r="Y145" s="174"/>
      <c r="Z145" s="174"/>
      <c r="AA145" s="174"/>
      <c r="AB145" s="174"/>
      <c r="AC145" s="174"/>
    </row>
    <row r="146" spans="1:29" ht="15.75" customHeight="1">
      <c r="A146" s="174"/>
      <c r="B146" s="174"/>
      <c r="C146" s="174"/>
      <c r="D146" s="174"/>
      <c r="E146" s="174"/>
      <c r="F146" s="174"/>
      <c r="G146" s="174"/>
      <c r="H146" s="174"/>
      <c r="I146" s="174"/>
      <c r="J146" s="174"/>
      <c r="K146" s="174"/>
      <c r="L146" s="174"/>
      <c r="M146" s="174"/>
      <c r="N146" s="174"/>
      <c r="O146" s="174"/>
      <c r="P146" s="174"/>
      <c r="Q146" s="174"/>
      <c r="R146" s="174"/>
      <c r="S146" s="174"/>
      <c r="T146" s="174"/>
      <c r="U146" s="174"/>
      <c r="V146" s="174"/>
      <c r="W146" s="174"/>
      <c r="X146" s="174"/>
      <c r="Y146" s="174"/>
      <c r="Z146" s="174"/>
      <c r="AA146" s="174"/>
      <c r="AB146" s="174"/>
      <c r="AC146" s="174"/>
    </row>
    <row r="147" spans="1:29" ht="15.75" customHeight="1">
      <c r="A147" s="174"/>
      <c r="B147" s="174"/>
      <c r="C147" s="174"/>
      <c r="D147" s="174"/>
      <c r="E147" s="174"/>
      <c r="F147" s="174"/>
      <c r="G147" s="174"/>
      <c r="H147" s="174"/>
      <c r="I147" s="174"/>
      <c r="J147" s="174"/>
      <c r="K147" s="174"/>
      <c r="L147" s="174"/>
      <c r="M147" s="174"/>
      <c r="N147" s="174"/>
      <c r="O147" s="174"/>
      <c r="P147" s="174"/>
      <c r="Q147" s="174"/>
      <c r="R147" s="174"/>
      <c r="S147" s="174"/>
      <c r="T147" s="174"/>
      <c r="U147" s="174"/>
      <c r="V147" s="174"/>
      <c r="W147" s="174"/>
      <c r="X147" s="174"/>
      <c r="Y147" s="174"/>
      <c r="Z147" s="174"/>
      <c r="AA147" s="174"/>
      <c r="AB147" s="174"/>
      <c r="AC147" s="174"/>
    </row>
    <row r="148" spans="1:29" ht="32.25" customHeight="1">
      <c r="A148" s="174"/>
      <c r="B148" s="174"/>
      <c r="C148" s="174"/>
      <c r="D148" s="174"/>
      <c r="E148" s="174"/>
      <c r="F148" s="174"/>
      <c r="G148" s="174"/>
      <c r="H148" s="174"/>
      <c r="I148" s="174"/>
      <c r="J148" s="174"/>
      <c r="K148" s="174"/>
      <c r="L148" s="174"/>
      <c r="M148" s="174"/>
      <c r="N148" s="174"/>
      <c r="O148" s="174"/>
      <c r="P148" s="174"/>
      <c r="Q148" s="174"/>
      <c r="R148" s="174"/>
      <c r="S148" s="174"/>
      <c r="T148" s="174"/>
      <c r="U148" s="174"/>
      <c r="V148" s="174"/>
      <c r="W148" s="174"/>
      <c r="X148" s="174"/>
      <c r="Y148" s="174"/>
      <c r="Z148" s="174"/>
      <c r="AA148" s="174"/>
      <c r="AB148" s="174"/>
      <c r="AC148" s="174"/>
    </row>
    <row r="149" spans="1:29" ht="29.25" customHeight="1">
      <c r="A149" s="174"/>
      <c r="B149" s="174"/>
      <c r="C149" s="174"/>
      <c r="D149" s="174"/>
      <c r="E149" s="174"/>
      <c r="F149" s="174"/>
      <c r="G149" s="174"/>
      <c r="H149" s="174"/>
      <c r="I149" s="174"/>
      <c r="J149" s="174"/>
      <c r="K149" s="174"/>
      <c r="L149" s="174"/>
      <c r="M149" s="174"/>
      <c r="N149" s="174"/>
      <c r="O149" s="174"/>
      <c r="P149" s="174"/>
      <c r="Q149" s="174"/>
      <c r="R149" s="174"/>
      <c r="S149" s="174"/>
      <c r="T149" s="174"/>
      <c r="U149" s="174"/>
      <c r="V149" s="174"/>
      <c r="W149" s="174"/>
      <c r="X149" s="174"/>
      <c r="Y149" s="174"/>
      <c r="Z149" s="174"/>
      <c r="AA149" s="174"/>
      <c r="AB149" s="174"/>
      <c r="AC149" s="174"/>
    </row>
    <row r="150" spans="1:29" ht="27.75" customHeight="1">
      <c r="A150" s="174"/>
      <c r="B150" s="174"/>
      <c r="C150" s="174"/>
      <c r="D150" s="174"/>
      <c r="E150" s="174"/>
      <c r="F150" s="174"/>
      <c r="G150" s="174"/>
      <c r="H150" s="174"/>
      <c r="I150" s="174"/>
      <c r="J150" s="174"/>
      <c r="K150" s="174"/>
      <c r="L150" s="174"/>
      <c r="M150" s="174"/>
      <c r="N150" s="174"/>
      <c r="O150" s="174"/>
      <c r="P150" s="174"/>
      <c r="Q150" s="174"/>
      <c r="R150" s="174"/>
      <c r="S150" s="174"/>
      <c r="T150" s="174"/>
      <c r="U150" s="174"/>
      <c r="V150" s="174"/>
      <c r="W150" s="174"/>
      <c r="X150" s="174"/>
      <c r="Y150" s="174"/>
      <c r="Z150" s="174"/>
      <c r="AA150" s="174"/>
      <c r="AB150" s="174"/>
      <c r="AC150" s="174"/>
    </row>
    <row r="151" spans="1:29" ht="15.75" customHeight="1">
      <c r="A151" s="174"/>
      <c r="B151" s="174"/>
      <c r="C151" s="174"/>
      <c r="D151" s="174"/>
      <c r="E151" s="174"/>
      <c r="F151" s="174"/>
      <c r="G151" s="174"/>
      <c r="H151" s="174"/>
      <c r="I151" s="174"/>
      <c r="J151" s="174"/>
      <c r="K151" s="174"/>
      <c r="L151" s="174"/>
      <c r="M151" s="174"/>
      <c r="N151" s="174"/>
      <c r="O151" s="174"/>
      <c r="P151" s="174"/>
      <c r="Q151" s="174"/>
      <c r="R151" s="174"/>
      <c r="S151" s="174"/>
      <c r="T151" s="174"/>
      <c r="U151" s="174"/>
      <c r="V151" s="174"/>
      <c r="W151" s="174"/>
      <c r="X151" s="174"/>
      <c r="Y151" s="174"/>
      <c r="Z151" s="174"/>
      <c r="AA151" s="174"/>
      <c r="AB151" s="174"/>
      <c r="AC151" s="174"/>
    </row>
    <row r="152" spans="1:29" ht="32.25" customHeight="1">
      <c r="A152" s="174"/>
      <c r="B152" s="174"/>
      <c r="C152" s="174"/>
      <c r="D152" s="174"/>
      <c r="E152" s="174"/>
      <c r="F152" s="174"/>
      <c r="G152" s="174"/>
      <c r="H152" s="174"/>
      <c r="I152" s="174"/>
      <c r="J152" s="174"/>
      <c r="K152" s="174"/>
      <c r="L152" s="174"/>
      <c r="M152" s="174"/>
      <c r="N152" s="174"/>
      <c r="O152" s="174"/>
      <c r="P152" s="174"/>
      <c r="Q152" s="174"/>
      <c r="R152" s="174"/>
      <c r="S152" s="174"/>
      <c r="T152" s="174"/>
      <c r="U152" s="174"/>
      <c r="V152" s="174"/>
      <c r="W152" s="174"/>
      <c r="X152" s="174"/>
      <c r="Y152" s="174"/>
      <c r="Z152" s="174"/>
      <c r="AA152" s="174"/>
      <c r="AB152" s="174"/>
      <c r="AC152" s="174"/>
    </row>
    <row r="153" spans="1:29" ht="32.25" customHeight="1">
      <c r="A153" s="174"/>
      <c r="B153" s="174"/>
      <c r="C153" s="174"/>
      <c r="D153" s="174"/>
      <c r="E153" s="174"/>
      <c r="F153" s="174"/>
      <c r="G153" s="174"/>
      <c r="H153" s="174"/>
      <c r="I153" s="174"/>
      <c r="J153" s="174"/>
      <c r="K153" s="174"/>
      <c r="L153" s="174"/>
      <c r="M153" s="174"/>
      <c r="N153" s="174"/>
      <c r="O153" s="174"/>
      <c r="P153" s="174"/>
      <c r="Q153" s="174"/>
      <c r="R153" s="174"/>
      <c r="S153" s="174"/>
      <c r="T153" s="174"/>
      <c r="U153" s="174"/>
      <c r="V153" s="174"/>
      <c r="W153" s="174"/>
      <c r="X153" s="174"/>
      <c r="Y153" s="174"/>
      <c r="Z153" s="174"/>
      <c r="AA153" s="174"/>
      <c r="AB153" s="174"/>
      <c r="AC153" s="174"/>
    </row>
    <row r="154" spans="1:29" ht="43.5" customHeight="1">
      <c r="A154" s="174"/>
      <c r="B154" s="174"/>
      <c r="C154" s="174"/>
      <c r="D154" s="174"/>
      <c r="E154" s="174"/>
      <c r="F154" s="174"/>
      <c r="G154" s="174"/>
      <c r="H154" s="174"/>
      <c r="I154" s="174"/>
      <c r="J154" s="174"/>
      <c r="K154" s="174"/>
      <c r="L154" s="174"/>
      <c r="M154" s="174"/>
      <c r="N154" s="174"/>
      <c r="O154" s="174"/>
      <c r="P154" s="174"/>
      <c r="Q154" s="174"/>
      <c r="R154" s="174"/>
      <c r="S154" s="174"/>
      <c r="T154" s="174"/>
      <c r="U154" s="174"/>
      <c r="V154" s="174"/>
      <c r="W154" s="174"/>
      <c r="X154" s="174"/>
      <c r="Y154" s="174"/>
      <c r="Z154" s="174"/>
      <c r="AA154" s="174"/>
      <c r="AB154" s="174"/>
      <c r="AC154" s="174"/>
    </row>
    <row r="155" spans="1:29" ht="30.75" customHeight="1">
      <c r="A155" s="174"/>
      <c r="B155" s="174"/>
      <c r="C155" s="174"/>
      <c r="D155" s="174"/>
      <c r="E155" s="174"/>
      <c r="F155" s="174"/>
      <c r="G155" s="174"/>
      <c r="H155" s="174"/>
      <c r="I155" s="174"/>
      <c r="J155" s="174"/>
      <c r="K155" s="174"/>
      <c r="L155" s="174"/>
      <c r="M155" s="174"/>
      <c r="N155" s="174"/>
      <c r="O155" s="174"/>
      <c r="P155" s="174"/>
      <c r="Q155" s="174"/>
      <c r="R155" s="174"/>
      <c r="S155" s="174"/>
      <c r="T155" s="174"/>
      <c r="U155" s="174"/>
      <c r="V155" s="174"/>
      <c r="W155" s="174"/>
      <c r="X155" s="174"/>
      <c r="Y155" s="174"/>
      <c r="Z155" s="174"/>
      <c r="AA155" s="174"/>
      <c r="AB155" s="174"/>
      <c r="AC155" s="174"/>
    </row>
    <row r="156" spans="1:29" ht="31.5" customHeight="1">
      <c r="A156" s="174"/>
      <c r="B156" s="174"/>
      <c r="C156" s="174"/>
      <c r="D156" s="174"/>
      <c r="E156" s="174"/>
      <c r="F156" s="174"/>
      <c r="G156" s="174"/>
      <c r="H156" s="174"/>
      <c r="I156" s="174"/>
      <c r="J156" s="174"/>
      <c r="K156" s="174"/>
      <c r="L156" s="174"/>
      <c r="M156" s="174"/>
      <c r="N156" s="174"/>
      <c r="O156" s="174"/>
      <c r="P156" s="174"/>
      <c r="Q156" s="174"/>
      <c r="R156" s="174"/>
      <c r="S156" s="174"/>
      <c r="T156" s="174"/>
      <c r="U156" s="174"/>
      <c r="V156" s="174"/>
      <c r="W156" s="174"/>
      <c r="X156" s="174"/>
      <c r="Y156" s="174"/>
      <c r="Z156" s="174"/>
      <c r="AA156" s="174"/>
      <c r="AB156" s="174"/>
      <c r="AC156" s="174"/>
    </row>
    <row r="157" spans="1:29" ht="15.75" customHeight="1">
      <c r="A157" s="174"/>
      <c r="B157" s="174"/>
      <c r="C157" s="174"/>
      <c r="D157" s="174"/>
      <c r="E157" s="174"/>
      <c r="F157" s="174"/>
      <c r="G157" s="174"/>
      <c r="H157" s="174"/>
      <c r="I157" s="174"/>
      <c r="J157" s="174"/>
      <c r="K157" s="174"/>
      <c r="L157" s="174"/>
      <c r="M157" s="174"/>
      <c r="N157" s="174"/>
      <c r="O157" s="174"/>
      <c r="P157" s="174"/>
      <c r="Q157" s="174"/>
      <c r="R157" s="174"/>
      <c r="S157" s="174"/>
      <c r="T157" s="174"/>
      <c r="U157" s="174"/>
      <c r="V157" s="174"/>
      <c r="W157" s="174"/>
      <c r="X157" s="174"/>
      <c r="Y157" s="174"/>
      <c r="Z157" s="174"/>
      <c r="AA157" s="174"/>
      <c r="AB157" s="174"/>
      <c r="AC157" s="174"/>
    </row>
    <row r="158" spans="1:29" ht="15.75" customHeight="1">
      <c r="A158" s="174"/>
      <c r="B158" s="174"/>
      <c r="C158" s="174"/>
      <c r="D158" s="174"/>
      <c r="E158" s="174"/>
      <c r="F158" s="174"/>
      <c r="G158" s="174"/>
      <c r="H158" s="174"/>
      <c r="I158" s="174"/>
      <c r="J158" s="174"/>
      <c r="K158" s="174"/>
      <c r="L158" s="174"/>
      <c r="M158" s="174"/>
      <c r="N158" s="174"/>
      <c r="O158" s="174"/>
      <c r="P158" s="174"/>
      <c r="Q158" s="174"/>
      <c r="R158" s="174"/>
      <c r="S158" s="174"/>
      <c r="T158" s="174"/>
      <c r="U158" s="174"/>
      <c r="V158" s="174"/>
      <c r="W158" s="174"/>
      <c r="X158" s="174"/>
      <c r="Y158" s="174"/>
      <c r="Z158" s="174"/>
      <c r="AA158" s="174"/>
      <c r="AB158" s="174"/>
      <c r="AC158" s="174"/>
    </row>
    <row r="159" spans="1:29" ht="15.75" customHeight="1">
      <c r="A159" s="174"/>
      <c r="B159" s="174"/>
      <c r="C159" s="174"/>
      <c r="D159" s="174"/>
      <c r="E159" s="174"/>
      <c r="F159" s="174"/>
      <c r="G159" s="174"/>
      <c r="H159" s="174"/>
      <c r="I159" s="174"/>
      <c r="J159" s="174"/>
      <c r="K159" s="174"/>
      <c r="L159" s="174"/>
      <c r="M159" s="174"/>
      <c r="N159" s="174"/>
      <c r="O159" s="174"/>
      <c r="P159" s="174"/>
      <c r="Q159" s="174"/>
      <c r="R159" s="174"/>
      <c r="S159" s="174"/>
      <c r="T159" s="174"/>
      <c r="U159" s="174"/>
      <c r="V159" s="174"/>
      <c r="W159" s="174"/>
      <c r="X159" s="174"/>
      <c r="Y159" s="174"/>
      <c r="Z159" s="174"/>
      <c r="AA159" s="174"/>
      <c r="AB159" s="174"/>
      <c r="AC159" s="174"/>
    </row>
    <row r="160" spans="1:29" ht="15.75" customHeight="1">
      <c r="A160" s="174"/>
      <c r="B160" s="174"/>
      <c r="C160" s="174"/>
      <c r="D160" s="174"/>
      <c r="E160" s="174"/>
      <c r="F160" s="174"/>
      <c r="G160" s="174"/>
      <c r="H160" s="174"/>
      <c r="I160" s="174"/>
      <c r="J160" s="174"/>
      <c r="K160" s="174"/>
      <c r="L160" s="174"/>
      <c r="M160" s="174"/>
      <c r="N160" s="174"/>
      <c r="O160" s="174"/>
      <c r="P160" s="174"/>
      <c r="Q160" s="174"/>
      <c r="R160" s="174"/>
      <c r="S160" s="174"/>
      <c r="T160" s="174"/>
      <c r="U160" s="174"/>
      <c r="V160" s="174"/>
      <c r="W160" s="174"/>
      <c r="X160" s="174"/>
      <c r="Y160" s="174"/>
      <c r="Z160" s="174"/>
      <c r="AA160" s="174"/>
      <c r="AB160" s="174"/>
      <c r="AC160" s="174"/>
    </row>
    <row r="161" spans="1:29" ht="15.75" customHeight="1">
      <c r="A161" s="174"/>
      <c r="B161" s="174"/>
      <c r="C161" s="174"/>
      <c r="D161" s="174"/>
      <c r="E161" s="174"/>
      <c r="F161" s="174"/>
      <c r="G161" s="174"/>
      <c r="H161" s="174"/>
      <c r="I161" s="174"/>
      <c r="J161" s="174"/>
      <c r="K161" s="174"/>
      <c r="L161" s="174"/>
      <c r="M161" s="174"/>
      <c r="N161" s="174"/>
      <c r="O161" s="174"/>
      <c r="P161" s="174"/>
      <c r="Q161" s="174"/>
      <c r="R161" s="174"/>
      <c r="S161" s="174"/>
      <c r="T161" s="174"/>
      <c r="U161" s="174"/>
      <c r="V161" s="174"/>
      <c r="W161" s="174"/>
      <c r="X161" s="174"/>
      <c r="Y161" s="174"/>
      <c r="Z161" s="174"/>
      <c r="AA161" s="174"/>
      <c r="AB161" s="174"/>
      <c r="AC161" s="174"/>
    </row>
    <row r="162" spans="1:29" ht="15.75" customHeight="1">
      <c r="A162" s="174"/>
      <c r="B162" s="174"/>
      <c r="C162" s="174"/>
      <c r="D162" s="174"/>
      <c r="E162" s="174"/>
      <c r="F162" s="174"/>
      <c r="G162" s="174"/>
      <c r="H162" s="174"/>
      <c r="I162" s="174"/>
      <c r="J162" s="174"/>
      <c r="K162" s="174"/>
      <c r="L162" s="174"/>
      <c r="M162" s="174"/>
      <c r="N162" s="174"/>
      <c r="O162" s="174"/>
      <c r="P162" s="174"/>
      <c r="Q162" s="174"/>
      <c r="R162" s="174"/>
      <c r="S162" s="174"/>
      <c r="T162" s="174"/>
      <c r="U162" s="174"/>
      <c r="V162" s="174"/>
      <c r="W162" s="174"/>
      <c r="X162" s="174"/>
      <c r="Y162" s="174"/>
      <c r="Z162" s="174"/>
      <c r="AA162" s="174"/>
      <c r="AB162" s="174"/>
      <c r="AC162" s="174"/>
    </row>
    <row r="163" spans="1:29" ht="15.75" customHeight="1">
      <c r="A163" s="174"/>
      <c r="B163" s="174"/>
      <c r="C163" s="174"/>
      <c r="D163" s="174"/>
      <c r="E163" s="174"/>
      <c r="F163" s="174"/>
      <c r="G163" s="174"/>
      <c r="H163" s="174"/>
      <c r="I163" s="174"/>
      <c r="J163" s="174"/>
      <c r="K163" s="174"/>
      <c r="L163" s="174"/>
      <c r="M163" s="174"/>
      <c r="N163" s="174"/>
      <c r="O163" s="174"/>
      <c r="P163" s="174"/>
      <c r="Q163" s="174"/>
      <c r="R163" s="174"/>
      <c r="S163" s="174"/>
      <c r="T163" s="174"/>
      <c r="U163" s="174"/>
      <c r="V163" s="174"/>
      <c r="W163" s="174"/>
      <c r="X163" s="174"/>
      <c r="Y163" s="174"/>
      <c r="Z163" s="174"/>
      <c r="AA163" s="174"/>
      <c r="AB163" s="174"/>
      <c r="AC163" s="174"/>
    </row>
    <row r="164" spans="1:29" ht="15.75" customHeight="1">
      <c r="A164" s="174"/>
      <c r="B164" s="174"/>
      <c r="C164" s="174"/>
      <c r="D164" s="174"/>
      <c r="E164" s="174"/>
      <c r="F164" s="174"/>
      <c r="G164" s="174"/>
      <c r="H164" s="174"/>
      <c r="I164" s="174"/>
      <c r="J164" s="174"/>
      <c r="K164" s="174"/>
      <c r="L164" s="174"/>
      <c r="M164" s="174"/>
      <c r="N164" s="174"/>
      <c r="O164" s="174"/>
      <c r="P164" s="174"/>
      <c r="Q164" s="174"/>
      <c r="R164" s="174"/>
      <c r="S164" s="174"/>
      <c r="T164" s="174"/>
      <c r="U164" s="174"/>
      <c r="V164" s="174"/>
      <c r="W164" s="174"/>
      <c r="X164" s="174"/>
      <c r="Y164" s="174"/>
      <c r="Z164" s="174"/>
      <c r="AA164" s="174"/>
      <c r="AB164" s="174"/>
      <c r="AC164" s="174"/>
    </row>
    <row r="165" spans="1:29" ht="15.75" customHeight="1">
      <c r="A165" s="174"/>
      <c r="B165" s="174"/>
      <c r="C165" s="174"/>
      <c r="D165" s="174"/>
      <c r="E165" s="174"/>
      <c r="F165" s="174"/>
      <c r="G165" s="174"/>
      <c r="H165" s="174"/>
      <c r="I165" s="174"/>
      <c r="J165" s="174"/>
      <c r="K165" s="174"/>
      <c r="L165" s="174"/>
      <c r="M165" s="174"/>
      <c r="N165" s="174"/>
      <c r="O165" s="174"/>
      <c r="P165" s="174"/>
      <c r="Q165" s="174"/>
      <c r="R165" s="174"/>
      <c r="S165" s="174"/>
      <c r="T165" s="174"/>
      <c r="U165" s="174"/>
      <c r="V165" s="174"/>
      <c r="W165" s="174"/>
      <c r="X165" s="174"/>
      <c r="Y165" s="174"/>
      <c r="Z165" s="174"/>
      <c r="AA165" s="174"/>
      <c r="AB165" s="174"/>
      <c r="AC165" s="174"/>
    </row>
    <row r="166" spans="1:29" ht="15.75" customHeight="1">
      <c r="A166" s="174"/>
      <c r="B166" s="174"/>
      <c r="C166" s="174"/>
      <c r="D166" s="174"/>
      <c r="E166" s="174"/>
      <c r="F166" s="174"/>
      <c r="G166" s="174"/>
      <c r="H166" s="174"/>
      <c r="I166" s="174"/>
      <c r="J166" s="174"/>
      <c r="K166" s="174"/>
      <c r="L166" s="174"/>
      <c r="M166" s="174"/>
      <c r="N166" s="174"/>
      <c r="O166" s="174"/>
      <c r="P166" s="174"/>
      <c r="Q166" s="174"/>
      <c r="R166" s="174"/>
      <c r="S166" s="174"/>
      <c r="T166" s="174"/>
      <c r="U166" s="174"/>
      <c r="V166" s="174"/>
      <c r="W166" s="174"/>
      <c r="X166" s="174"/>
      <c r="Y166" s="174"/>
      <c r="Z166" s="174"/>
      <c r="AA166" s="174"/>
      <c r="AB166" s="174"/>
      <c r="AC166" s="174"/>
    </row>
    <row r="167" spans="1:29" ht="15.75" customHeight="1">
      <c r="A167" s="174"/>
      <c r="B167" s="174"/>
      <c r="C167" s="174"/>
      <c r="D167" s="174"/>
      <c r="E167" s="174"/>
      <c r="F167" s="174"/>
      <c r="G167" s="174"/>
      <c r="H167" s="174"/>
      <c r="I167" s="174"/>
      <c r="J167" s="174"/>
      <c r="K167" s="174"/>
      <c r="L167" s="174"/>
      <c r="M167" s="174"/>
      <c r="N167" s="174"/>
      <c r="O167" s="174"/>
      <c r="P167" s="174"/>
      <c r="Q167" s="174"/>
      <c r="R167" s="174"/>
      <c r="S167" s="174"/>
      <c r="T167" s="174"/>
      <c r="U167" s="174"/>
      <c r="V167" s="174"/>
      <c r="W167" s="174"/>
      <c r="X167" s="174"/>
      <c r="Y167" s="174"/>
      <c r="Z167" s="174"/>
      <c r="AA167" s="174"/>
      <c r="AB167" s="174"/>
      <c r="AC167" s="174"/>
    </row>
    <row r="168" spans="1:29" ht="15.75" customHeight="1">
      <c r="A168" s="174"/>
      <c r="B168" s="174"/>
      <c r="C168" s="174"/>
      <c r="D168" s="174"/>
      <c r="E168" s="174"/>
      <c r="F168" s="174"/>
      <c r="G168" s="174"/>
      <c r="H168" s="174"/>
      <c r="I168" s="174"/>
      <c r="J168" s="174"/>
      <c r="K168" s="174"/>
      <c r="L168" s="174"/>
      <c r="M168" s="174"/>
      <c r="N168" s="174"/>
      <c r="O168" s="174"/>
      <c r="P168" s="174"/>
      <c r="Q168" s="174"/>
      <c r="R168" s="174"/>
      <c r="S168" s="174"/>
      <c r="T168" s="174"/>
      <c r="U168" s="174"/>
      <c r="V168" s="174"/>
      <c r="W168" s="174"/>
      <c r="X168" s="174"/>
      <c r="Y168" s="174"/>
      <c r="Z168" s="174"/>
      <c r="AA168" s="174"/>
      <c r="AB168" s="174"/>
      <c r="AC168" s="174"/>
    </row>
    <row r="169" spans="1:29" ht="15.75" customHeight="1">
      <c r="A169" s="174"/>
      <c r="B169" s="174"/>
      <c r="C169" s="174"/>
      <c r="D169" s="174"/>
      <c r="E169" s="174"/>
      <c r="F169" s="174"/>
      <c r="G169" s="174"/>
      <c r="H169" s="174"/>
      <c r="I169" s="174"/>
      <c r="J169" s="174"/>
      <c r="K169" s="174"/>
      <c r="L169" s="174"/>
      <c r="M169" s="174"/>
      <c r="N169" s="174"/>
      <c r="O169" s="174"/>
      <c r="P169" s="174"/>
      <c r="Q169" s="174"/>
      <c r="R169" s="174"/>
      <c r="S169" s="174"/>
      <c r="T169" s="174"/>
      <c r="U169" s="174"/>
      <c r="V169" s="174"/>
      <c r="W169" s="174"/>
      <c r="X169" s="174"/>
      <c r="Y169" s="174"/>
      <c r="Z169" s="174"/>
      <c r="AA169" s="174"/>
      <c r="AB169" s="174"/>
      <c r="AC169" s="174"/>
    </row>
    <row r="170" spans="1:29" ht="15.75" customHeight="1">
      <c r="A170" s="175"/>
      <c r="I170" s="174"/>
    </row>
    <row r="171" spans="1:29" ht="15.75" customHeight="1">
      <c r="A171" s="175"/>
    </row>
    <row r="172" spans="1:29" ht="15.75" customHeight="1">
      <c r="A172" s="175"/>
    </row>
    <row r="173" spans="1:29" ht="15.75" customHeight="1">
      <c r="A173" s="175"/>
    </row>
    <row r="174" spans="1:29" ht="15.75" customHeight="1">
      <c r="A174" s="175"/>
    </row>
    <row r="175" spans="1:29" ht="15.75" customHeight="1">
      <c r="A175" s="175"/>
    </row>
    <row r="176" spans="1:29" ht="15.75" customHeight="1">
      <c r="A176" s="175"/>
    </row>
    <row r="177" spans="1:1" ht="15.75" customHeight="1">
      <c r="A177" s="175"/>
    </row>
    <row r="178" spans="1:1" ht="15.75" customHeight="1">
      <c r="A178" s="175"/>
    </row>
    <row r="179" spans="1:1" ht="15.75" customHeight="1">
      <c r="A179" s="175"/>
    </row>
    <row r="180" spans="1:1" ht="15.75" customHeight="1">
      <c r="A180" s="175"/>
    </row>
    <row r="181" spans="1:1" ht="15.75" customHeight="1">
      <c r="A181" s="175"/>
    </row>
    <row r="182" spans="1:1" ht="15.75" customHeight="1">
      <c r="A182" s="175"/>
    </row>
    <row r="183" spans="1:1" ht="15.75" customHeight="1">
      <c r="A183" s="175"/>
    </row>
    <row r="184" spans="1:1" ht="15.75" customHeight="1">
      <c r="A184" s="175"/>
    </row>
    <row r="185" spans="1:1" ht="15.75" customHeight="1">
      <c r="A185" s="175"/>
    </row>
    <row r="186" spans="1:1" ht="15.75" customHeight="1">
      <c r="A186" s="175"/>
    </row>
    <row r="187" spans="1:1" ht="15.75" customHeight="1">
      <c r="A187" s="175"/>
    </row>
    <row r="188" spans="1:1" ht="15.75" customHeight="1">
      <c r="A188" s="175"/>
    </row>
    <row r="189" spans="1:1" ht="15.75" customHeight="1">
      <c r="A189" s="175"/>
    </row>
    <row r="190" spans="1:1" ht="15.75" customHeight="1">
      <c r="A190" s="175"/>
    </row>
    <row r="191" spans="1:1" ht="15.75" customHeight="1">
      <c r="A191" s="175"/>
    </row>
    <row r="192" spans="1:1" ht="15.75" customHeight="1">
      <c r="A192" s="175"/>
    </row>
    <row r="193" spans="1:1" ht="15.75" customHeight="1">
      <c r="A193" s="175"/>
    </row>
    <row r="194" spans="1:1" ht="15.75" customHeight="1">
      <c r="A194" s="175"/>
    </row>
    <row r="195" spans="1:1" ht="15.75" customHeight="1">
      <c r="A195" s="175"/>
    </row>
    <row r="196" spans="1:1" ht="15.75" customHeight="1">
      <c r="A196" s="175"/>
    </row>
    <row r="197" spans="1:1" ht="15.75" customHeight="1">
      <c r="A197" s="175"/>
    </row>
    <row r="198" spans="1:1" ht="15.75" customHeight="1">
      <c r="A198" s="175"/>
    </row>
    <row r="199" spans="1:1" ht="15.75" customHeight="1">
      <c r="A199" s="175"/>
    </row>
    <row r="200" spans="1:1" ht="15.75" customHeight="1">
      <c r="A200" s="175"/>
    </row>
    <row r="201" spans="1:1" ht="15.75" customHeight="1">
      <c r="A201" s="175"/>
    </row>
    <row r="202" spans="1:1" ht="15.75" customHeight="1">
      <c r="A202" s="175"/>
    </row>
    <row r="203" spans="1:1" ht="15.75" customHeight="1">
      <c r="A203" s="175"/>
    </row>
    <row r="204" spans="1:1" ht="15.75" customHeight="1">
      <c r="A204" s="175"/>
    </row>
    <row r="205" spans="1:1" ht="15.75" customHeight="1">
      <c r="A205" s="175"/>
    </row>
    <row r="206" spans="1:1" ht="15.75" customHeight="1">
      <c r="A206" s="175"/>
    </row>
    <row r="207" spans="1:1" ht="15.75" customHeight="1">
      <c r="A207" s="175"/>
    </row>
    <row r="208" spans="1:1" ht="15.75" customHeight="1">
      <c r="A208" s="175"/>
    </row>
    <row r="209" spans="1:1" ht="15.75" customHeight="1">
      <c r="A209" s="175"/>
    </row>
    <row r="210" spans="1:1" ht="15.75" customHeight="1">
      <c r="A210" s="175"/>
    </row>
    <row r="211" spans="1:1" ht="15.75" customHeight="1">
      <c r="A211" s="175"/>
    </row>
    <row r="212" spans="1:1" ht="15.75" customHeight="1">
      <c r="A212" s="175"/>
    </row>
    <row r="213" spans="1:1" ht="15.75" customHeight="1">
      <c r="A213" s="175"/>
    </row>
    <row r="214" spans="1:1" ht="15.75" customHeight="1">
      <c r="A214" s="175"/>
    </row>
    <row r="215" spans="1:1" ht="15.75" customHeight="1">
      <c r="A215" s="175"/>
    </row>
    <row r="216" spans="1:1" ht="15.75" customHeight="1">
      <c r="A216" s="175"/>
    </row>
    <row r="217" spans="1:1" ht="15.75" customHeight="1">
      <c r="A217" s="175"/>
    </row>
    <row r="218" spans="1:1" ht="15.75" customHeight="1">
      <c r="A218" s="175"/>
    </row>
    <row r="219" spans="1:1" ht="15.75" customHeight="1">
      <c r="A219" s="175"/>
    </row>
    <row r="220" spans="1:1" ht="15.75" customHeight="1">
      <c r="A220" s="175"/>
    </row>
    <row r="221" spans="1:1" ht="15.75" customHeight="1">
      <c r="A221" s="175"/>
    </row>
    <row r="222" spans="1:1" ht="15.75" customHeight="1">
      <c r="A222" s="175"/>
    </row>
    <row r="223" spans="1:1" ht="15.75" customHeight="1">
      <c r="A223" s="175"/>
    </row>
    <row r="224" spans="1:1" ht="15.75" customHeight="1">
      <c r="A224" s="175"/>
    </row>
    <row r="225" spans="1:1" ht="15.75" customHeight="1">
      <c r="A225" s="175"/>
    </row>
    <row r="226" spans="1:1" ht="15.75" customHeight="1">
      <c r="A226" s="175"/>
    </row>
    <row r="227" spans="1:1" ht="15.75" customHeight="1">
      <c r="A227" s="175"/>
    </row>
    <row r="228" spans="1:1" ht="15.75" customHeight="1">
      <c r="A228" s="175"/>
    </row>
    <row r="229" spans="1:1" ht="15.75" customHeight="1">
      <c r="A229" s="175"/>
    </row>
    <row r="230" spans="1:1" ht="15.75" customHeight="1">
      <c r="A230" s="175"/>
    </row>
    <row r="231" spans="1:1" ht="15.75" customHeight="1">
      <c r="A231" s="175"/>
    </row>
    <row r="232" spans="1:1" ht="15.75" customHeight="1">
      <c r="A232" s="175"/>
    </row>
    <row r="233" spans="1:1" ht="15.75" customHeight="1">
      <c r="A233" s="175"/>
    </row>
    <row r="234" spans="1:1" ht="15.75" customHeight="1">
      <c r="A234" s="175"/>
    </row>
    <row r="235" spans="1:1" ht="15.75" customHeight="1">
      <c r="A235" s="175"/>
    </row>
    <row r="236" spans="1:1" ht="15.75" customHeight="1">
      <c r="A236" s="175"/>
    </row>
    <row r="237" spans="1:1" ht="15.75" customHeight="1">
      <c r="A237" s="175"/>
    </row>
    <row r="238" spans="1:1" ht="15.75" customHeight="1">
      <c r="A238" s="175"/>
    </row>
    <row r="239" spans="1:1" ht="15.75" customHeight="1">
      <c r="A239" s="175"/>
    </row>
    <row r="240" spans="1:1" ht="15.75" customHeight="1">
      <c r="A240" s="175"/>
    </row>
    <row r="241" spans="1:1" ht="15.75" customHeight="1">
      <c r="A241" s="175"/>
    </row>
    <row r="242" spans="1:1" ht="15.75" customHeight="1">
      <c r="A242" s="175"/>
    </row>
    <row r="243" spans="1:1" ht="15.75" customHeight="1">
      <c r="A243" s="175"/>
    </row>
    <row r="244" spans="1:1" ht="15.75" customHeight="1">
      <c r="A244" s="175"/>
    </row>
    <row r="245" spans="1:1" ht="15.75" customHeight="1">
      <c r="A245" s="175"/>
    </row>
    <row r="246" spans="1:1" ht="15.75" customHeight="1">
      <c r="A246" s="175"/>
    </row>
    <row r="247" spans="1:1" ht="15.75" customHeight="1">
      <c r="A247" s="175"/>
    </row>
    <row r="248" spans="1:1" ht="15.75" customHeight="1">
      <c r="A248" s="175"/>
    </row>
    <row r="249" spans="1:1" ht="15.75" customHeight="1">
      <c r="A249" s="175"/>
    </row>
    <row r="250" spans="1:1" ht="15.75" customHeight="1">
      <c r="A250" s="175"/>
    </row>
    <row r="251" spans="1:1" ht="15.75" customHeight="1">
      <c r="A251" s="175"/>
    </row>
    <row r="252" spans="1:1" ht="15.75" customHeight="1">
      <c r="A252" s="175"/>
    </row>
    <row r="253" spans="1:1" ht="15.75" customHeight="1">
      <c r="A253" s="175"/>
    </row>
    <row r="254" spans="1:1" ht="15.75" customHeight="1">
      <c r="A254" s="175"/>
    </row>
    <row r="255" spans="1:1" ht="15.75" customHeight="1">
      <c r="A255" s="175"/>
    </row>
    <row r="256" spans="1:1" ht="15.75" customHeight="1">
      <c r="A256" s="175"/>
    </row>
    <row r="257" spans="1:1" ht="15.75" customHeight="1">
      <c r="A257" s="175"/>
    </row>
    <row r="258" spans="1:1" ht="15.75" customHeight="1">
      <c r="A258" s="175"/>
    </row>
    <row r="259" spans="1:1" ht="15.75" customHeight="1">
      <c r="A259" s="175"/>
    </row>
    <row r="260" spans="1:1" ht="15.75" customHeight="1">
      <c r="A260" s="175"/>
    </row>
    <row r="261" spans="1:1" ht="15.75" customHeight="1">
      <c r="A261" s="175"/>
    </row>
    <row r="262" spans="1:1" ht="15.75" customHeight="1">
      <c r="A262" s="175"/>
    </row>
    <row r="263" spans="1:1" ht="15.75" customHeight="1">
      <c r="A263" s="175"/>
    </row>
    <row r="264" spans="1:1" ht="15.75" customHeight="1">
      <c r="A264" s="175"/>
    </row>
    <row r="265" spans="1:1" ht="15.75" customHeight="1">
      <c r="A265" s="175"/>
    </row>
    <row r="266" spans="1:1" ht="15.75" customHeight="1">
      <c r="A266" s="175"/>
    </row>
    <row r="267" spans="1:1" ht="15.75" customHeight="1">
      <c r="A267" s="175"/>
    </row>
    <row r="268" spans="1:1" ht="15.75" customHeight="1">
      <c r="A268" s="175"/>
    </row>
    <row r="269" spans="1:1" ht="15.75" customHeight="1">
      <c r="A269" s="175"/>
    </row>
    <row r="270" spans="1:1" ht="15.75" customHeight="1">
      <c r="A270" s="175"/>
    </row>
    <row r="271" spans="1:1" ht="15.75" customHeight="1">
      <c r="A271" s="175"/>
    </row>
    <row r="272" spans="1:1" ht="15.75" customHeight="1">
      <c r="A272" s="175"/>
    </row>
    <row r="273" spans="1:1" ht="15.75" customHeight="1">
      <c r="A273" s="175"/>
    </row>
    <row r="274" spans="1:1" ht="15.75" customHeight="1">
      <c r="A274" s="175"/>
    </row>
    <row r="275" spans="1:1" ht="15.75" customHeight="1">
      <c r="A275" s="175"/>
    </row>
    <row r="276" spans="1:1" ht="15.75" customHeight="1">
      <c r="A276" s="175"/>
    </row>
    <row r="277" spans="1:1" ht="15.75" customHeight="1">
      <c r="A277" s="175"/>
    </row>
    <row r="278" spans="1:1" ht="15.75" customHeight="1">
      <c r="A278" s="175"/>
    </row>
    <row r="279" spans="1:1" ht="15.75" customHeight="1">
      <c r="A279" s="175"/>
    </row>
    <row r="280" spans="1:1" ht="15.75" customHeight="1">
      <c r="A280" s="175"/>
    </row>
    <row r="281" spans="1:1" ht="15.75" customHeight="1">
      <c r="A281" s="175"/>
    </row>
    <row r="282" spans="1:1" ht="15.75" customHeight="1">
      <c r="A282" s="175"/>
    </row>
    <row r="283" spans="1:1" ht="15.75" customHeight="1">
      <c r="A283" s="175"/>
    </row>
    <row r="284" spans="1:1" ht="15.75" customHeight="1">
      <c r="A284" s="175"/>
    </row>
    <row r="285" spans="1:1" ht="15.75" customHeight="1">
      <c r="A285" s="175"/>
    </row>
    <row r="286" spans="1:1" ht="15.75" customHeight="1">
      <c r="A286" s="175"/>
    </row>
    <row r="287" spans="1:1" ht="15.75" customHeight="1">
      <c r="A287" s="175"/>
    </row>
    <row r="288" spans="1:1" ht="15.75" customHeight="1">
      <c r="A288" s="175"/>
    </row>
    <row r="289" spans="1:1" ht="15.75" customHeight="1">
      <c r="A289" s="175"/>
    </row>
    <row r="290" spans="1:1" ht="15.75" customHeight="1">
      <c r="A290" s="175"/>
    </row>
    <row r="291" spans="1:1" ht="15.75" customHeight="1">
      <c r="A291" s="175"/>
    </row>
    <row r="292" spans="1:1" ht="15.75" customHeight="1">
      <c r="A292" s="175"/>
    </row>
    <row r="293" spans="1:1" ht="15.75" customHeight="1">
      <c r="A293" s="175"/>
    </row>
    <row r="294" spans="1:1" ht="15.75" customHeight="1">
      <c r="A294" s="175"/>
    </row>
    <row r="295" spans="1:1" ht="15.75" customHeight="1">
      <c r="A295" s="175"/>
    </row>
    <row r="296" spans="1:1" ht="15.75" customHeight="1">
      <c r="A296" s="175"/>
    </row>
    <row r="297" spans="1:1" ht="15.75" customHeight="1">
      <c r="A297" s="175"/>
    </row>
    <row r="298" spans="1:1" ht="15.75" customHeight="1">
      <c r="A298" s="175"/>
    </row>
    <row r="299" spans="1:1" ht="15.75" customHeight="1">
      <c r="A299" s="175"/>
    </row>
    <row r="300" spans="1:1" ht="15.75" customHeight="1">
      <c r="A300" s="175"/>
    </row>
    <row r="301" spans="1:1" ht="15.75" customHeight="1">
      <c r="A301" s="175"/>
    </row>
    <row r="302" spans="1:1" ht="15.75" customHeight="1">
      <c r="A302" s="175"/>
    </row>
    <row r="303" spans="1:1" ht="15.75" customHeight="1">
      <c r="A303" s="175"/>
    </row>
    <row r="304" spans="1:1" ht="15.75" customHeight="1">
      <c r="A304" s="175"/>
    </row>
    <row r="305" spans="1:1" ht="15.75" customHeight="1">
      <c r="A305" s="175"/>
    </row>
    <row r="306" spans="1:1" ht="15.75" customHeight="1">
      <c r="A306" s="175"/>
    </row>
    <row r="307" spans="1:1" ht="15.75" customHeight="1">
      <c r="A307" s="175"/>
    </row>
    <row r="308" spans="1:1" ht="15.75" customHeight="1">
      <c r="A308" s="175"/>
    </row>
    <row r="309" spans="1:1" ht="15.75" customHeight="1">
      <c r="A309" s="175"/>
    </row>
    <row r="310" spans="1:1" ht="15.75" customHeight="1">
      <c r="A310" s="175"/>
    </row>
    <row r="311" spans="1:1" ht="15.75" customHeight="1">
      <c r="A311" s="175"/>
    </row>
    <row r="312" spans="1:1" ht="15.75" customHeight="1">
      <c r="A312" s="175"/>
    </row>
    <row r="313" spans="1:1" ht="15.75" customHeight="1">
      <c r="A313" s="175"/>
    </row>
    <row r="314" spans="1:1" ht="15.75" customHeight="1">
      <c r="A314" s="175"/>
    </row>
    <row r="315" spans="1:1" ht="15.75" customHeight="1">
      <c r="A315" s="175"/>
    </row>
    <row r="316" spans="1:1" ht="15.75" customHeight="1">
      <c r="A316" s="175"/>
    </row>
    <row r="317" spans="1:1" ht="15.75" customHeight="1">
      <c r="A317" s="175"/>
    </row>
    <row r="318" spans="1:1" ht="15.75" customHeight="1">
      <c r="A318" s="175"/>
    </row>
    <row r="319" spans="1:1" ht="15.75" customHeight="1">
      <c r="A319" s="175"/>
    </row>
    <row r="320" spans="1:1" ht="15.75" customHeight="1">
      <c r="A320" s="175"/>
    </row>
    <row r="321" spans="1:1" ht="15.75" customHeight="1">
      <c r="A321" s="175"/>
    </row>
    <row r="322" spans="1:1" ht="15.75" customHeight="1">
      <c r="A322" s="175"/>
    </row>
    <row r="323" spans="1:1" ht="15.75" customHeight="1">
      <c r="A323" s="175"/>
    </row>
    <row r="324" spans="1:1" ht="15.75" customHeight="1">
      <c r="A324" s="175"/>
    </row>
    <row r="325" spans="1:1" ht="15.75" customHeight="1">
      <c r="A325" s="175"/>
    </row>
    <row r="326" spans="1:1" ht="15.75" customHeight="1">
      <c r="A326" s="175"/>
    </row>
    <row r="327" spans="1:1" ht="15.75" customHeight="1">
      <c r="A327" s="175"/>
    </row>
    <row r="328" spans="1:1" ht="15.75" customHeight="1">
      <c r="A328" s="175"/>
    </row>
    <row r="329" spans="1:1" ht="15.75" customHeight="1">
      <c r="A329" s="175"/>
    </row>
    <row r="330" spans="1:1" ht="15.75" customHeight="1">
      <c r="A330" s="175"/>
    </row>
    <row r="331" spans="1:1" ht="15.75" customHeight="1">
      <c r="A331" s="175"/>
    </row>
    <row r="332" spans="1:1" ht="15.75" customHeight="1">
      <c r="A332" s="175"/>
    </row>
    <row r="333" spans="1:1" ht="15.75" customHeight="1">
      <c r="A333" s="175"/>
    </row>
    <row r="334" spans="1:1" ht="15.75" customHeight="1">
      <c r="A334" s="175"/>
    </row>
    <row r="335" spans="1:1" ht="15.75" customHeight="1">
      <c r="A335" s="175"/>
    </row>
    <row r="336" spans="1:1" ht="15.75" customHeight="1">
      <c r="A336" s="175"/>
    </row>
    <row r="337" spans="1:1" ht="15.75" customHeight="1">
      <c r="A337" s="175"/>
    </row>
    <row r="338" spans="1:1" ht="15.75" customHeight="1">
      <c r="A338" s="175"/>
    </row>
    <row r="339" spans="1:1" ht="15.75" customHeight="1">
      <c r="A339" s="175"/>
    </row>
    <row r="340" spans="1:1" ht="15.75" customHeight="1">
      <c r="A340" s="175"/>
    </row>
    <row r="341" spans="1:1" ht="15.75" customHeight="1">
      <c r="A341" s="175"/>
    </row>
    <row r="342" spans="1:1" ht="15.75" customHeight="1">
      <c r="A342" s="175"/>
    </row>
    <row r="343" spans="1:1" ht="15.75" customHeight="1">
      <c r="A343" s="175"/>
    </row>
    <row r="344" spans="1:1" ht="15.75" customHeight="1">
      <c r="A344" s="175"/>
    </row>
    <row r="345" spans="1:1" ht="15.75" customHeight="1">
      <c r="A345" s="175"/>
    </row>
    <row r="346" spans="1:1" ht="15.75" customHeight="1">
      <c r="A346" s="175"/>
    </row>
    <row r="347" spans="1:1" ht="15.75" customHeight="1">
      <c r="A347" s="175"/>
    </row>
    <row r="348" spans="1:1" ht="15.75" customHeight="1">
      <c r="A348" s="175"/>
    </row>
    <row r="349" spans="1:1" ht="15.75" customHeight="1">
      <c r="A349" s="175"/>
    </row>
    <row r="350" spans="1:1" ht="15.75" customHeight="1">
      <c r="A350" s="175"/>
    </row>
    <row r="351" spans="1:1" ht="15.75" customHeight="1">
      <c r="A351" s="175"/>
    </row>
    <row r="352" spans="1:1" ht="15.75" customHeight="1">
      <c r="A352" s="175"/>
    </row>
    <row r="353" spans="1:1" ht="15.75" customHeight="1">
      <c r="A353" s="175"/>
    </row>
    <row r="354" spans="1:1" ht="15.75" customHeight="1">
      <c r="A354" s="175"/>
    </row>
    <row r="355" spans="1:1" ht="15.75" customHeight="1">
      <c r="A355" s="175"/>
    </row>
    <row r="356" spans="1:1" ht="15.75" customHeight="1">
      <c r="A356" s="175"/>
    </row>
    <row r="357" spans="1:1" ht="15.75" customHeight="1">
      <c r="A357" s="175"/>
    </row>
    <row r="358" spans="1:1" ht="15.75" customHeight="1">
      <c r="A358" s="175"/>
    </row>
    <row r="359" spans="1:1" ht="15.75" customHeight="1">
      <c r="A359" s="175"/>
    </row>
    <row r="360" spans="1:1" ht="15.75" customHeight="1">
      <c r="A360" s="175"/>
    </row>
    <row r="361" spans="1:1" ht="15.75" customHeight="1">
      <c r="A361" s="175"/>
    </row>
    <row r="362" spans="1:1" ht="15.75" customHeight="1">
      <c r="A362" s="175"/>
    </row>
    <row r="363" spans="1:1" ht="15.75" customHeight="1">
      <c r="A363" s="175"/>
    </row>
    <row r="364" spans="1:1" ht="15.75" customHeight="1">
      <c r="A364" s="175"/>
    </row>
    <row r="365" spans="1:1" ht="15.75" customHeight="1">
      <c r="A365" s="175"/>
    </row>
    <row r="366" spans="1:1" ht="15.75" customHeight="1">
      <c r="A366" s="175"/>
    </row>
    <row r="367" spans="1:1" ht="15.75" customHeight="1">
      <c r="A367" s="175"/>
    </row>
    <row r="368" spans="1:1" ht="15.75" customHeight="1">
      <c r="A368" s="175"/>
    </row>
    <row r="369" spans="1:1" ht="15.75" customHeight="1">
      <c r="A369" s="175"/>
    </row>
    <row r="370" spans="1:1" ht="15.75" customHeight="1">
      <c r="A370" s="175"/>
    </row>
    <row r="371" spans="1:1" ht="15.75" customHeight="1">
      <c r="A371" s="175"/>
    </row>
    <row r="372" spans="1:1" ht="15.75" customHeight="1">
      <c r="A372" s="175"/>
    </row>
    <row r="373" spans="1:1" ht="15.75" customHeight="1">
      <c r="A373" s="175"/>
    </row>
    <row r="374" spans="1:1" ht="15.75" customHeight="1">
      <c r="A374" s="175"/>
    </row>
    <row r="375" spans="1:1" ht="15.75" customHeight="1">
      <c r="A375" s="175"/>
    </row>
    <row r="376" spans="1:1" ht="15.75" customHeight="1">
      <c r="A376" s="175"/>
    </row>
    <row r="377" spans="1:1" ht="15.75" customHeight="1">
      <c r="A377" s="175"/>
    </row>
    <row r="378" spans="1:1" ht="15.75" customHeight="1">
      <c r="A378" s="175"/>
    </row>
    <row r="379" spans="1:1" ht="15.75" customHeight="1">
      <c r="A379" s="175"/>
    </row>
    <row r="380" spans="1:1" ht="15.75" customHeight="1">
      <c r="A380" s="175"/>
    </row>
    <row r="381" spans="1:1" ht="15.75" customHeight="1">
      <c r="A381" s="175"/>
    </row>
    <row r="382" spans="1:1" ht="15.75" customHeight="1">
      <c r="A382" s="175"/>
    </row>
    <row r="383" spans="1:1" ht="15.75" customHeight="1">
      <c r="A383" s="175"/>
    </row>
    <row r="384" spans="1:1" ht="15.75" customHeight="1">
      <c r="A384" s="175"/>
    </row>
    <row r="385" spans="1:1" ht="15.75" customHeight="1">
      <c r="A385" s="175"/>
    </row>
    <row r="386" spans="1:1" ht="15.75" customHeight="1">
      <c r="A386" s="175"/>
    </row>
    <row r="387" spans="1:1" ht="15.75" customHeight="1">
      <c r="A387" s="175"/>
    </row>
    <row r="388" spans="1:1" ht="15.75" customHeight="1">
      <c r="A388" s="175"/>
    </row>
    <row r="389" spans="1:1" ht="15.75" customHeight="1">
      <c r="A389" s="175"/>
    </row>
    <row r="390" spans="1:1" ht="15.75" customHeight="1">
      <c r="A390" s="175"/>
    </row>
    <row r="391" spans="1:1" ht="15.75" customHeight="1">
      <c r="A391" s="175"/>
    </row>
    <row r="392" spans="1:1" ht="15.75" customHeight="1">
      <c r="A392" s="175"/>
    </row>
    <row r="393" spans="1:1" ht="15.75" customHeight="1">
      <c r="A393" s="175"/>
    </row>
    <row r="394" spans="1:1" ht="15.75" customHeight="1">
      <c r="A394" s="175"/>
    </row>
    <row r="395" spans="1:1" ht="15.75" customHeight="1">
      <c r="A395" s="175"/>
    </row>
    <row r="396" spans="1:1" ht="15.75" customHeight="1">
      <c r="A396" s="175"/>
    </row>
    <row r="397" spans="1:1" ht="15.75" customHeight="1">
      <c r="A397" s="175"/>
    </row>
    <row r="398" spans="1:1" ht="15.75" customHeight="1">
      <c r="A398" s="175"/>
    </row>
    <row r="399" spans="1:1" ht="15.75" customHeight="1">
      <c r="A399" s="175"/>
    </row>
    <row r="400" spans="1:1" ht="15.75" customHeight="1">
      <c r="A400" s="175"/>
    </row>
    <row r="401" spans="1:1" ht="15.75" customHeight="1">
      <c r="A401" s="175"/>
    </row>
    <row r="402" spans="1:1" ht="15.75" customHeight="1">
      <c r="A402" s="175"/>
    </row>
    <row r="403" spans="1:1" ht="15.75" customHeight="1">
      <c r="A403" s="175"/>
    </row>
    <row r="404" spans="1:1" ht="15.75" customHeight="1">
      <c r="A404" s="175"/>
    </row>
    <row r="405" spans="1:1" ht="15.75" customHeight="1">
      <c r="A405" s="175"/>
    </row>
    <row r="406" spans="1:1" ht="15.75" customHeight="1">
      <c r="A406" s="175"/>
    </row>
    <row r="407" spans="1:1" ht="15.75" customHeight="1">
      <c r="A407" s="175"/>
    </row>
    <row r="408" spans="1:1" ht="15.75" customHeight="1">
      <c r="A408" s="175"/>
    </row>
    <row r="409" spans="1:1" ht="15.75" customHeight="1">
      <c r="A409" s="175"/>
    </row>
    <row r="410" spans="1:1" ht="15.75" customHeight="1">
      <c r="A410" s="175"/>
    </row>
    <row r="411" spans="1:1" ht="15.75" customHeight="1">
      <c r="A411" s="175"/>
    </row>
    <row r="412" spans="1:1" ht="15.75" customHeight="1">
      <c r="A412" s="175"/>
    </row>
    <row r="413" spans="1:1" ht="15.75" customHeight="1">
      <c r="A413" s="175"/>
    </row>
    <row r="414" spans="1:1" ht="15.75" customHeight="1">
      <c r="A414" s="175"/>
    </row>
    <row r="415" spans="1:1" ht="15.75" customHeight="1">
      <c r="A415" s="175"/>
    </row>
    <row r="416" spans="1:1" ht="15.75" customHeight="1">
      <c r="A416" s="175"/>
    </row>
    <row r="417" spans="1:1" ht="15.75" customHeight="1">
      <c r="A417" s="175"/>
    </row>
    <row r="418" spans="1:1" ht="15.75" customHeight="1">
      <c r="A418" s="175"/>
    </row>
    <row r="419" spans="1:1" ht="15.75" customHeight="1">
      <c r="A419" s="175"/>
    </row>
    <row r="420" spans="1:1" ht="15.75" customHeight="1">
      <c r="A420" s="175"/>
    </row>
    <row r="421" spans="1:1" ht="15.75" customHeight="1">
      <c r="A421" s="175"/>
    </row>
    <row r="422" spans="1:1" ht="15.75" customHeight="1">
      <c r="A422" s="175"/>
    </row>
    <row r="423" spans="1:1" ht="15.75" customHeight="1">
      <c r="A423" s="175"/>
    </row>
    <row r="424" spans="1:1" ht="15.75" customHeight="1">
      <c r="A424" s="175"/>
    </row>
    <row r="425" spans="1:1" ht="15.75" customHeight="1">
      <c r="A425" s="175"/>
    </row>
    <row r="426" spans="1:1" ht="15.75" customHeight="1">
      <c r="A426" s="175"/>
    </row>
    <row r="427" spans="1:1" ht="15.75" customHeight="1">
      <c r="A427" s="175"/>
    </row>
    <row r="428" spans="1:1" ht="15.75" customHeight="1">
      <c r="A428" s="175"/>
    </row>
    <row r="429" spans="1:1" ht="15.75" customHeight="1">
      <c r="A429" s="175"/>
    </row>
    <row r="430" spans="1:1" ht="15.75" customHeight="1">
      <c r="A430" s="175"/>
    </row>
    <row r="431" spans="1:1" ht="15.75" customHeight="1">
      <c r="A431" s="175"/>
    </row>
    <row r="432" spans="1:1" ht="15.75" customHeight="1">
      <c r="A432" s="175"/>
    </row>
    <row r="433" spans="1:1" ht="15.75" customHeight="1">
      <c r="A433" s="175"/>
    </row>
    <row r="434" spans="1:1" ht="15.75" customHeight="1">
      <c r="A434" s="175"/>
    </row>
    <row r="435" spans="1:1" ht="15.75" customHeight="1">
      <c r="A435" s="175"/>
    </row>
    <row r="436" spans="1:1" ht="15.75" customHeight="1">
      <c r="A436" s="175"/>
    </row>
    <row r="437" spans="1:1" ht="15.75" customHeight="1">
      <c r="A437" s="175"/>
    </row>
    <row r="438" spans="1:1" ht="15.75" customHeight="1">
      <c r="A438" s="175"/>
    </row>
    <row r="439" spans="1:1" ht="15.75" customHeight="1">
      <c r="A439" s="175"/>
    </row>
    <row r="440" spans="1:1" ht="15.75" customHeight="1">
      <c r="A440" s="175"/>
    </row>
    <row r="441" spans="1:1" ht="15.75" customHeight="1">
      <c r="A441" s="175"/>
    </row>
    <row r="442" spans="1:1" ht="15.75" customHeight="1">
      <c r="A442" s="175"/>
    </row>
    <row r="443" spans="1:1" ht="15.75" customHeight="1">
      <c r="A443" s="175"/>
    </row>
    <row r="444" spans="1:1" ht="15.75" customHeight="1">
      <c r="A444" s="175"/>
    </row>
    <row r="445" spans="1:1" ht="15.75" customHeight="1">
      <c r="A445" s="175"/>
    </row>
    <row r="446" spans="1:1" ht="15.75" customHeight="1">
      <c r="A446" s="175"/>
    </row>
    <row r="447" spans="1:1" ht="15.75" customHeight="1">
      <c r="A447" s="175"/>
    </row>
    <row r="448" spans="1:1" ht="15.75" customHeight="1">
      <c r="A448" s="175"/>
    </row>
    <row r="449" spans="1:1" ht="15.75" customHeight="1">
      <c r="A449" s="175"/>
    </row>
    <row r="450" spans="1:1" ht="15.75" customHeight="1">
      <c r="A450" s="175"/>
    </row>
    <row r="451" spans="1:1" ht="15.75" customHeight="1">
      <c r="A451" s="175"/>
    </row>
    <row r="452" spans="1:1" ht="15.75" customHeight="1">
      <c r="A452" s="175"/>
    </row>
    <row r="453" spans="1:1" ht="15.75" customHeight="1">
      <c r="A453" s="175"/>
    </row>
    <row r="454" spans="1:1" ht="15.75" customHeight="1">
      <c r="A454" s="175"/>
    </row>
    <row r="455" spans="1:1" ht="15.75" customHeight="1">
      <c r="A455" s="175"/>
    </row>
    <row r="456" spans="1:1" ht="15.75" customHeight="1">
      <c r="A456" s="175"/>
    </row>
    <row r="457" spans="1:1" ht="15.75" customHeight="1">
      <c r="A457" s="175"/>
    </row>
    <row r="458" spans="1:1" ht="15.75" customHeight="1">
      <c r="A458" s="175"/>
    </row>
    <row r="459" spans="1:1" ht="15.75" customHeight="1">
      <c r="A459" s="175"/>
    </row>
    <row r="460" spans="1:1" ht="15.75" customHeight="1">
      <c r="A460" s="175"/>
    </row>
    <row r="461" spans="1:1" ht="15.75" customHeight="1">
      <c r="A461" s="175"/>
    </row>
    <row r="462" spans="1:1" ht="15.75" customHeight="1">
      <c r="A462" s="175"/>
    </row>
    <row r="463" spans="1:1" ht="15.75" customHeight="1">
      <c r="A463" s="175"/>
    </row>
    <row r="464" spans="1:1" ht="15.75" customHeight="1">
      <c r="A464" s="175"/>
    </row>
    <row r="465" spans="1:1" ht="15.75" customHeight="1">
      <c r="A465" s="175"/>
    </row>
    <row r="466" spans="1:1" ht="15.75" customHeight="1">
      <c r="A466" s="175"/>
    </row>
    <row r="467" spans="1:1" ht="15.75" customHeight="1">
      <c r="A467" s="175"/>
    </row>
    <row r="468" spans="1:1" ht="15.75" customHeight="1">
      <c r="A468" s="175"/>
    </row>
    <row r="469" spans="1:1" ht="15.75" customHeight="1">
      <c r="A469" s="175"/>
    </row>
    <row r="470" spans="1:1" ht="15.75" customHeight="1">
      <c r="A470" s="175"/>
    </row>
    <row r="471" spans="1:1" ht="15.75" customHeight="1">
      <c r="A471" s="175"/>
    </row>
    <row r="472" spans="1:1" ht="15.75" customHeight="1">
      <c r="A472" s="175"/>
    </row>
    <row r="473" spans="1:1" ht="15.75" customHeight="1">
      <c r="A473" s="175"/>
    </row>
    <row r="474" spans="1:1" ht="15.75" customHeight="1">
      <c r="A474" s="175"/>
    </row>
    <row r="475" spans="1:1" ht="15.75" customHeight="1">
      <c r="A475" s="175"/>
    </row>
    <row r="476" spans="1:1" ht="15.75" customHeight="1">
      <c r="A476" s="175"/>
    </row>
    <row r="477" spans="1:1" ht="15.75" customHeight="1">
      <c r="A477" s="175"/>
    </row>
    <row r="478" spans="1:1" ht="15.75" customHeight="1">
      <c r="A478" s="175"/>
    </row>
    <row r="479" spans="1:1" ht="15.75" customHeight="1">
      <c r="A479" s="175"/>
    </row>
    <row r="480" spans="1:1" ht="15.75" customHeight="1">
      <c r="A480" s="175"/>
    </row>
    <row r="481" spans="1:1" ht="15.75" customHeight="1">
      <c r="A481" s="175"/>
    </row>
    <row r="482" spans="1:1" ht="15.75" customHeight="1">
      <c r="A482" s="175"/>
    </row>
    <row r="483" spans="1:1" ht="15.75" customHeight="1">
      <c r="A483" s="175"/>
    </row>
    <row r="484" spans="1:1" ht="15.75" customHeight="1">
      <c r="A484" s="175"/>
    </row>
    <row r="485" spans="1:1" ht="15.75" customHeight="1">
      <c r="A485" s="175"/>
    </row>
    <row r="486" spans="1:1" ht="15.75" customHeight="1">
      <c r="A486" s="175"/>
    </row>
    <row r="487" spans="1:1" ht="15.75" customHeight="1">
      <c r="A487" s="175"/>
    </row>
    <row r="488" spans="1:1" ht="15.75" customHeight="1">
      <c r="A488" s="175"/>
    </row>
    <row r="489" spans="1:1" ht="15.75" customHeight="1">
      <c r="A489" s="175"/>
    </row>
    <row r="490" spans="1:1" ht="15.75" customHeight="1">
      <c r="A490" s="175"/>
    </row>
    <row r="491" spans="1:1" ht="15.75" customHeight="1">
      <c r="A491" s="175"/>
    </row>
    <row r="492" spans="1:1" ht="15.75" customHeight="1">
      <c r="A492" s="175"/>
    </row>
    <row r="493" spans="1:1" ht="15.75" customHeight="1">
      <c r="A493" s="175"/>
    </row>
    <row r="494" spans="1:1" ht="15.75" customHeight="1">
      <c r="A494" s="175"/>
    </row>
    <row r="495" spans="1:1" ht="15.75" customHeight="1">
      <c r="A495" s="175"/>
    </row>
    <row r="496" spans="1:1" ht="15.75" customHeight="1">
      <c r="A496" s="175"/>
    </row>
    <row r="497" spans="1:1" ht="15.75" customHeight="1">
      <c r="A497" s="175"/>
    </row>
    <row r="498" spans="1:1" ht="15.75" customHeight="1">
      <c r="A498" s="175"/>
    </row>
    <row r="499" spans="1:1" ht="15.75" customHeight="1">
      <c r="A499" s="175"/>
    </row>
    <row r="500" spans="1:1" ht="15.75" customHeight="1">
      <c r="A500" s="175"/>
    </row>
    <row r="501" spans="1:1" ht="15.75" customHeight="1">
      <c r="A501" s="175"/>
    </row>
    <row r="502" spans="1:1" ht="15.75" customHeight="1">
      <c r="A502" s="175"/>
    </row>
    <row r="503" spans="1:1" ht="15.75" customHeight="1">
      <c r="A503" s="175"/>
    </row>
    <row r="504" spans="1:1" ht="15.75" customHeight="1">
      <c r="A504" s="175"/>
    </row>
    <row r="505" spans="1:1" ht="15.75" customHeight="1">
      <c r="A505" s="175"/>
    </row>
    <row r="506" spans="1:1" ht="15.75" customHeight="1">
      <c r="A506" s="175"/>
    </row>
    <row r="507" spans="1:1" ht="15.75" customHeight="1">
      <c r="A507" s="175"/>
    </row>
    <row r="508" spans="1:1" ht="15.75" customHeight="1">
      <c r="A508" s="175"/>
    </row>
    <row r="509" spans="1:1" ht="15.75" customHeight="1">
      <c r="A509" s="175"/>
    </row>
    <row r="510" spans="1:1" ht="15.75" customHeight="1">
      <c r="A510" s="175"/>
    </row>
    <row r="511" spans="1:1" ht="15.75" customHeight="1">
      <c r="A511" s="175"/>
    </row>
    <row r="512" spans="1:1" ht="15.75" customHeight="1">
      <c r="A512" s="175"/>
    </row>
    <row r="513" spans="1:1" ht="15.75" customHeight="1">
      <c r="A513" s="175"/>
    </row>
    <row r="514" spans="1:1" ht="15.75" customHeight="1">
      <c r="A514" s="175"/>
    </row>
    <row r="515" spans="1:1" ht="15.75" customHeight="1">
      <c r="A515" s="175"/>
    </row>
    <row r="516" spans="1:1" ht="15.75" customHeight="1">
      <c r="A516" s="175"/>
    </row>
    <row r="517" spans="1:1" ht="15.75" customHeight="1">
      <c r="A517" s="175"/>
    </row>
    <row r="518" spans="1:1" ht="15.75" customHeight="1">
      <c r="A518" s="175"/>
    </row>
    <row r="519" spans="1:1" ht="15.75" customHeight="1">
      <c r="A519" s="175"/>
    </row>
    <row r="520" spans="1:1" ht="15.75" customHeight="1">
      <c r="A520" s="175"/>
    </row>
    <row r="521" spans="1:1" ht="15.75" customHeight="1">
      <c r="A521" s="175"/>
    </row>
    <row r="522" spans="1:1" ht="15.75" customHeight="1">
      <c r="A522" s="175"/>
    </row>
    <row r="523" spans="1:1" ht="15.75" customHeight="1">
      <c r="A523" s="175"/>
    </row>
    <row r="524" spans="1:1" ht="15.75" customHeight="1">
      <c r="A524" s="175"/>
    </row>
    <row r="525" spans="1:1" ht="15.75" customHeight="1">
      <c r="A525" s="175"/>
    </row>
    <row r="526" spans="1:1" ht="15.75" customHeight="1">
      <c r="A526" s="175"/>
    </row>
    <row r="527" spans="1:1" ht="15.75" customHeight="1">
      <c r="A527" s="175"/>
    </row>
    <row r="528" spans="1:1" ht="15.75" customHeight="1">
      <c r="A528" s="175"/>
    </row>
    <row r="529" spans="1:1" ht="15.75" customHeight="1">
      <c r="A529" s="175"/>
    </row>
    <row r="530" spans="1:1" ht="15.75" customHeight="1">
      <c r="A530" s="175"/>
    </row>
    <row r="531" spans="1:1" ht="15.75" customHeight="1">
      <c r="A531" s="175"/>
    </row>
    <row r="532" spans="1:1" ht="15.75" customHeight="1">
      <c r="A532" s="175"/>
    </row>
    <row r="533" spans="1:1" ht="15.75" customHeight="1">
      <c r="A533" s="175"/>
    </row>
    <row r="534" spans="1:1" ht="15.75" customHeight="1">
      <c r="A534" s="175"/>
    </row>
    <row r="535" spans="1:1" ht="15.75" customHeight="1">
      <c r="A535" s="175"/>
    </row>
    <row r="536" spans="1:1" ht="15.75" customHeight="1">
      <c r="A536" s="175"/>
    </row>
    <row r="537" spans="1:1" ht="15.75" customHeight="1">
      <c r="A537" s="175"/>
    </row>
    <row r="538" spans="1:1" ht="15.75" customHeight="1">
      <c r="A538" s="175"/>
    </row>
    <row r="539" spans="1:1" ht="15.75" customHeight="1">
      <c r="A539" s="175"/>
    </row>
    <row r="540" spans="1:1" ht="15.75" customHeight="1">
      <c r="A540" s="175"/>
    </row>
    <row r="541" spans="1:1" ht="15.75" customHeight="1">
      <c r="A541" s="175"/>
    </row>
    <row r="542" spans="1:1" ht="15.75" customHeight="1">
      <c r="A542" s="175"/>
    </row>
    <row r="543" spans="1:1" ht="15.75" customHeight="1">
      <c r="A543" s="175"/>
    </row>
    <row r="544" spans="1:1" ht="15.75" customHeight="1">
      <c r="A544" s="175"/>
    </row>
    <row r="545" spans="1:1" ht="15.75" customHeight="1">
      <c r="A545" s="175"/>
    </row>
    <row r="546" spans="1:1" ht="15.75" customHeight="1">
      <c r="A546" s="175"/>
    </row>
    <row r="547" spans="1:1" ht="15.75" customHeight="1">
      <c r="A547" s="175"/>
    </row>
    <row r="548" spans="1:1" ht="15.75" customHeight="1">
      <c r="A548" s="175"/>
    </row>
    <row r="549" spans="1:1" ht="15.75" customHeight="1">
      <c r="A549" s="175"/>
    </row>
    <row r="550" spans="1:1" ht="15.75" customHeight="1">
      <c r="A550" s="175"/>
    </row>
    <row r="551" spans="1:1" ht="15.75" customHeight="1">
      <c r="A551" s="175"/>
    </row>
    <row r="552" spans="1:1" ht="15.75" customHeight="1">
      <c r="A552" s="175"/>
    </row>
    <row r="553" spans="1:1" ht="15.75" customHeight="1">
      <c r="A553" s="175"/>
    </row>
    <row r="554" spans="1:1" ht="15.75" customHeight="1">
      <c r="A554" s="175"/>
    </row>
    <row r="555" spans="1:1" ht="15.75" customHeight="1">
      <c r="A555" s="175"/>
    </row>
    <row r="556" spans="1:1" ht="15.75" customHeight="1">
      <c r="A556" s="175"/>
    </row>
    <row r="557" spans="1:1" ht="15.75" customHeight="1">
      <c r="A557" s="175"/>
    </row>
    <row r="558" spans="1:1" ht="15.75" customHeight="1">
      <c r="A558" s="175"/>
    </row>
    <row r="559" spans="1:1" ht="15.75" customHeight="1">
      <c r="A559" s="175"/>
    </row>
    <row r="560" spans="1:1" ht="15.75" customHeight="1">
      <c r="A560" s="175"/>
    </row>
    <row r="561" spans="1:1" ht="15.75" customHeight="1">
      <c r="A561" s="175"/>
    </row>
    <row r="562" spans="1:1" ht="15.75" customHeight="1">
      <c r="A562" s="175"/>
    </row>
    <row r="563" spans="1:1" ht="15.75" customHeight="1">
      <c r="A563" s="175"/>
    </row>
    <row r="564" spans="1:1" ht="15.75" customHeight="1">
      <c r="A564" s="175"/>
    </row>
    <row r="565" spans="1:1" ht="15.75" customHeight="1">
      <c r="A565" s="175"/>
    </row>
    <row r="566" spans="1:1" ht="15.75" customHeight="1">
      <c r="A566" s="175"/>
    </row>
    <row r="567" spans="1:1" ht="15.75" customHeight="1">
      <c r="A567" s="175"/>
    </row>
    <row r="568" spans="1:1" ht="15.75" customHeight="1">
      <c r="A568" s="175"/>
    </row>
    <row r="569" spans="1:1" ht="15.75" customHeight="1">
      <c r="A569" s="175"/>
    </row>
    <row r="570" spans="1:1" ht="15.75" customHeight="1">
      <c r="A570" s="175"/>
    </row>
    <row r="571" spans="1:1" ht="15.75" customHeight="1">
      <c r="A571" s="175"/>
    </row>
    <row r="572" spans="1:1" ht="15.75" customHeight="1">
      <c r="A572" s="175"/>
    </row>
    <row r="573" spans="1:1" ht="15.75" customHeight="1">
      <c r="A573" s="175"/>
    </row>
    <row r="574" spans="1:1" ht="15.75" customHeight="1">
      <c r="A574" s="175"/>
    </row>
    <row r="575" spans="1:1" ht="15.75" customHeight="1">
      <c r="A575" s="175"/>
    </row>
    <row r="576" spans="1:1" ht="15.75" customHeight="1">
      <c r="A576" s="175"/>
    </row>
    <row r="577" spans="1:1" ht="15.75" customHeight="1">
      <c r="A577" s="175"/>
    </row>
    <row r="578" spans="1:1" ht="15.75" customHeight="1">
      <c r="A578" s="175"/>
    </row>
    <row r="579" spans="1:1" ht="15.75" customHeight="1">
      <c r="A579" s="175"/>
    </row>
    <row r="580" spans="1:1" ht="15.75" customHeight="1">
      <c r="A580" s="175"/>
    </row>
    <row r="581" spans="1:1" ht="15.75" customHeight="1">
      <c r="A581" s="175"/>
    </row>
    <row r="582" spans="1:1" ht="15.75" customHeight="1">
      <c r="A582" s="175"/>
    </row>
    <row r="583" spans="1:1" ht="15.75" customHeight="1">
      <c r="A583" s="175"/>
    </row>
    <row r="584" spans="1:1" ht="15.75" customHeight="1">
      <c r="A584" s="175"/>
    </row>
    <row r="585" spans="1:1" ht="15.75" customHeight="1">
      <c r="A585" s="175"/>
    </row>
    <row r="586" spans="1:1" ht="15.75" customHeight="1">
      <c r="A586" s="175"/>
    </row>
    <row r="587" spans="1:1" ht="15.75" customHeight="1">
      <c r="A587" s="175"/>
    </row>
    <row r="588" spans="1:1" ht="15.75" customHeight="1">
      <c r="A588" s="175"/>
    </row>
    <row r="589" spans="1:1" ht="15.75" customHeight="1">
      <c r="A589" s="175"/>
    </row>
    <row r="590" spans="1:1" ht="15.75" customHeight="1">
      <c r="A590" s="175"/>
    </row>
    <row r="591" spans="1:1" ht="15.75" customHeight="1">
      <c r="A591" s="175"/>
    </row>
    <row r="592" spans="1:1" ht="15.75" customHeight="1">
      <c r="A592" s="175"/>
    </row>
    <row r="593" spans="1:1" ht="15.75" customHeight="1">
      <c r="A593" s="175"/>
    </row>
    <row r="594" spans="1:1" ht="15.75" customHeight="1">
      <c r="A594" s="175"/>
    </row>
    <row r="595" spans="1:1" ht="15.75" customHeight="1">
      <c r="A595" s="175"/>
    </row>
    <row r="596" spans="1:1" ht="15.75" customHeight="1">
      <c r="A596" s="175"/>
    </row>
    <row r="597" spans="1:1" ht="15.75" customHeight="1">
      <c r="A597" s="175"/>
    </row>
    <row r="598" spans="1:1" ht="15.75" customHeight="1">
      <c r="A598" s="175"/>
    </row>
    <row r="599" spans="1:1" ht="15.75" customHeight="1">
      <c r="A599" s="175"/>
    </row>
    <row r="600" spans="1:1" ht="15.75" customHeight="1">
      <c r="A600" s="175"/>
    </row>
    <row r="601" spans="1:1" ht="15.75" customHeight="1">
      <c r="A601" s="175"/>
    </row>
    <row r="602" spans="1:1" ht="15.75" customHeight="1">
      <c r="A602" s="175"/>
    </row>
    <row r="603" spans="1:1" ht="15.75" customHeight="1">
      <c r="A603" s="175"/>
    </row>
    <row r="604" spans="1:1" ht="15.75" customHeight="1">
      <c r="A604" s="175"/>
    </row>
    <row r="605" spans="1:1" ht="15.75" customHeight="1">
      <c r="A605" s="175"/>
    </row>
    <row r="606" spans="1:1" ht="15.75" customHeight="1">
      <c r="A606" s="175"/>
    </row>
    <row r="607" spans="1:1" ht="15.75" customHeight="1">
      <c r="A607" s="175"/>
    </row>
    <row r="608" spans="1:1" ht="15.75" customHeight="1">
      <c r="A608" s="175"/>
    </row>
    <row r="609" spans="1:1" ht="15.75" customHeight="1">
      <c r="A609" s="175"/>
    </row>
    <row r="610" spans="1:1" ht="15.75" customHeight="1">
      <c r="A610" s="175"/>
    </row>
    <row r="611" spans="1:1" ht="15.75" customHeight="1">
      <c r="A611" s="175"/>
    </row>
    <row r="612" spans="1:1" ht="15.75" customHeight="1">
      <c r="A612" s="175"/>
    </row>
    <row r="613" spans="1:1" ht="15.75" customHeight="1">
      <c r="A613" s="175"/>
    </row>
    <row r="614" spans="1:1" ht="15.75" customHeight="1">
      <c r="A614" s="175"/>
    </row>
    <row r="615" spans="1:1" ht="15.75" customHeight="1">
      <c r="A615" s="175"/>
    </row>
    <row r="616" spans="1:1" ht="15.75" customHeight="1">
      <c r="A616" s="175"/>
    </row>
    <row r="617" spans="1:1" ht="15.75" customHeight="1">
      <c r="A617" s="175"/>
    </row>
    <row r="618" spans="1:1" ht="15.75" customHeight="1">
      <c r="A618" s="175"/>
    </row>
    <row r="619" spans="1:1" ht="15.75" customHeight="1">
      <c r="A619" s="175"/>
    </row>
    <row r="620" spans="1:1" ht="15.75" customHeight="1">
      <c r="A620" s="175"/>
    </row>
    <row r="621" spans="1:1" ht="15.75" customHeight="1">
      <c r="A621" s="175"/>
    </row>
    <row r="622" spans="1:1" ht="15.75" customHeight="1">
      <c r="A622" s="175"/>
    </row>
    <row r="623" spans="1:1" ht="15.75" customHeight="1">
      <c r="A623" s="175"/>
    </row>
    <row r="624" spans="1:1" ht="15.75" customHeight="1">
      <c r="A624" s="175"/>
    </row>
    <row r="625" spans="1:1" ht="15.75" customHeight="1">
      <c r="A625" s="175"/>
    </row>
    <row r="626" spans="1:1" ht="15.75" customHeight="1">
      <c r="A626" s="175"/>
    </row>
    <row r="627" spans="1:1" ht="15.75" customHeight="1">
      <c r="A627" s="175"/>
    </row>
    <row r="628" spans="1:1" ht="15.75" customHeight="1">
      <c r="A628" s="175"/>
    </row>
    <row r="629" spans="1:1" ht="15.75" customHeight="1">
      <c r="A629" s="175"/>
    </row>
    <row r="630" spans="1:1" ht="15.75" customHeight="1">
      <c r="A630" s="175"/>
    </row>
    <row r="631" spans="1:1" ht="15.75" customHeight="1">
      <c r="A631" s="175"/>
    </row>
    <row r="632" spans="1:1" ht="15.75" customHeight="1">
      <c r="A632" s="175"/>
    </row>
    <row r="633" spans="1:1" ht="15.75" customHeight="1">
      <c r="A633" s="175"/>
    </row>
    <row r="634" spans="1:1" ht="15.75" customHeight="1">
      <c r="A634" s="175"/>
    </row>
    <row r="635" spans="1:1" ht="15.75" customHeight="1">
      <c r="A635" s="175"/>
    </row>
    <row r="636" spans="1:1" ht="15.75" customHeight="1">
      <c r="A636" s="175"/>
    </row>
    <row r="637" spans="1:1" ht="15.75" customHeight="1">
      <c r="A637" s="175"/>
    </row>
    <row r="638" spans="1:1" ht="15.75" customHeight="1">
      <c r="A638" s="175"/>
    </row>
    <row r="639" spans="1:1" ht="15.75" customHeight="1">
      <c r="A639" s="175"/>
    </row>
    <row r="640" spans="1:1" ht="15.75" customHeight="1">
      <c r="A640" s="175"/>
    </row>
    <row r="641" spans="1:1" ht="15.75" customHeight="1">
      <c r="A641" s="175"/>
    </row>
    <row r="642" spans="1:1" ht="15.75" customHeight="1">
      <c r="A642" s="175"/>
    </row>
    <row r="643" spans="1:1" ht="15.75" customHeight="1">
      <c r="A643" s="175"/>
    </row>
    <row r="644" spans="1:1" ht="15.75" customHeight="1">
      <c r="A644" s="175"/>
    </row>
    <row r="645" spans="1:1" ht="15.75" customHeight="1">
      <c r="A645" s="175"/>
    </row>
    <row r="646" spans="1:1" ht="15.75" customHeight="1">
      <c r="A646" s="175"/>
    </row>
    <row r="647" spans="1:1" ht="15.75" customHeight="1">
      <c r="A647" s="175"/>
    </row>
    <row r="648" spans="1:1" ht="15.75" customHeight="1">
      <c r="A648" s="175"/>
    </row>
    <row r="649" spans="1:1" ht="15.75" customHeight="1">
      <c r="A649" s="175"/>
    </row>
    <row r="650" spans="1:1" ht="15.75" customHeight="1">
      <c r="A650" s="175"/>
    </row>
    <row r="651" spans="1:1" ht="15.75" customHeight="1">
      <c r="A651" s="175"/>
    </row>
    <row r="652" spans="1:1" ht="15.75" customHeight="1">
      <c r="A652" s="175"/>
    </row>
    <row r="653" spans="1:1" ht="15.75" customHeight="1">
      <c r="A653" s="175"/>
    </row>
    <row r="654" spans="1:1" ht="15.75" customHeight="1">
      <c r="A654" s="175"/>
    </row>
    <row r="655" spans="1:1" ht="15.75" customHeight="1">
      <c r="A655" s="175"/>
    </row>
    <row r="656" spans="1:1" ht="15.75" customHeight="1">
      <c r="A656" s="175"/>
    </row>
    <row r="657" spans="1:1" ht="15.75" customHeight="1">
      <c r="A657" s="175"/>
    </row>
    <row r="658" spans="1:1" ht="15.75" customHeight="1">
      <c r="A658" s="175"/>
    </row>
    <row r="659" spans="1:1" ht="15.75" customHeight="1">
      <c r="A659" s="175"/>
    </row>
    <row r="660" spans="1:1" ht="15.75" customHeight="1">
      <c r="A660" s="175"/>
    </row>
    <row r="661" spans="1:1" ht="15.75" customHeight="1">
      <c r="A661" s="175"/>
    </row>
    <row r="662" spans="1:1" ht="15.75" customHeight="1">
      <c r="A662" s="175"/>
    </row>
    <row r="663" spans="1:1" ht="15.75" customHeight="1">
      <c r="A663" s="175"/>
    </row>
    <row r="664" spans="1:1" ht="15.75" customHeight="1">
      <c r="A664" s="175"/>
    </row>
    <row r="665" spans="1:1" ht="15.75" customHeight="1">
      <c r="A665" s="175"/>
    </row>
    <row r="666" spans="1:1" ht="15.75" customHeight="1">
      <c r="A666" s="175"/>
    </row>
    <row r="667" spans="1:1" ht="15.75" customHeight="1">
      <c r="A667" s="175"/>
    </row>
    <row r="668" spans="1:1" ht="15.75" customHeight="1">
      <c r="A668" s="175"/>
    </row>
    <row r="669" spans="1:1" ht="15.75" customHeight="1">
      <c r="A669" s="175"/>
    </row>
    <row r="670" spans="1:1" ht="15.75" customHeight="1">
      <c r="A670" s="175"/>
    </row>
    <row r="671" spans="1:1" ht="15.75" customHeight="1">
      <c r="A671" s="175"/>
    </row>
    <row r="672" spans="1:1" ht="15.75" customHeight="1">
      <c r="A672" s="175"/>
    </row>
    <row r="673" spans="1:1" ht="15.75" customHeight="1">
      <c r="A673" s="175"/>
    </row>
    <row r="674" spans="1:1" ht="15.75" customHeight="1">
      <c r="A674" s="175"/>
    </row>
    <row r="675" spans="1:1" ht="15.75" customHeight="1">
      <c r="A675" s="175"/>
    </row>
    <row r="676" spans="1:1" ht="15.75" customHeight="1">
      <c r="A676" s="175"/>
    </row>
    <row r="677" spans="1:1" ht="15.75" customHeight="1">
      <c r="A677" s="175"/>
    </row>
    <row r="678" spans="1:1" ht="15.75" customHeight="1">
      <c r="A678" s="175"/>
    </row>
    <row r="679" spans="1:1" ht="15.75" customHeight="1">
      <c r="A679" s="175"/>
    </row>
    <row r="680" spans="1:1" ht="15.75" customHeight="1">
      <c r="A680" s="175"/>
    </row>
    <row r="681" spans="1:1" ht="15.75" customHeight="1">
      <c r="A681" s="175"/>
    </row>
    <row r="682" spans="1:1" ht="15.75" customHeight="1">
      <c r="A682" s="175"/>
    </row>
    <row r="683" spans="1:1" ht="15.75" customHeight="1">
      <c r="A683" s="175"/>
    </row>
    <row r="684" spans="1:1" ht="15.75" customHeight="1">
      <c r="A684" s="175"/>
    </row>
    <row r="685" spans="1:1" ht="15.75" customHeight="1">
      <c r="A685" s="175"/>
    </row>
    <row r="686" spans="1:1" ht="15.75" customHeight="1">
      <c r="A686" s="175"/>
    </row>
    <row r="687" spans="1:1" ht="15.75" customHeight="1">
      <c r="A687" s="175"/>
    </row>
    <row r="688" spans="1:1" ht="15.75" customHeight="1">
      <c r="A688" s="175"/>
    </row>
    <row r="689" spans="1:1" ht="15.75" customHeight="1">
      <c r="A689" s="175"/>
    </row>
    <row r="690" spans="1:1" ht="15.75" customHeight="1">
      <c r="A690" s="175"/>
    </row>
    <row r="691" spans="1:1" ht="15.75" customHeight="1">
      <c r="A691" s="175"/>
    </row>
    <row r="692" spans="1:1" ht="15.75" customHeight="1">
      <c r="A692" s="175"/>
    </row>
    <row r="693" spans="1:1" ht="15.75" customHeight="1">
      <c r="A693" s="175"/>
    </row>
    <row r="694" spans="1:1" ht="15.75" customHeight="1">
      <c r="A694" s="175"/>
    </row>
    <row r="695" spans="1:1" ht="15.75" customHeight="1">
      <c r="A695" s="175"/>
    </row>
    <row r="696" spans="1:1" ht="15.75" customHeight="1">
      <c r="A696" s="175"/>
    </row>
    <row r="697" spans="1:1" ht="15.75" customHeight="1">
      <c r="A697" s="175"/>
    </row>
    <row r="698" spans="1:1" ht="15.75" customHeight="1">
      <c r="A698" s="175"/>
    </row>
    <row r="699" spans="1:1" ht="15.75" customHeight="1">
      <c r="A699" s="175"/>
    </row>
    <row r="700" spans="1:1" ht="15.75" customHeight="1">
      <c r="A700" s="175"/>
    </row>
    <row r="701" spans="1:1" ht="15.75" customHeight="1">
      <c r="A701" s="175"/>
    </row>
    <row r="702" spans="1:1" ht="15.75" customHeight="1">
      <c r="A702" s="175"/>
    </row>
    <row r="703" spans="1:1" ht="15.75" customHeight="1">
      <c r="A703" s="175"/>
    </row>
    <row r="704" spans="1:1" ht="15.75" customHeight="1">
      <c r="A704" s="175"/>
    </row>
    <row r="705" spans="1:1" ht="15.75" customHeight="1">
      <c r="A705" s="175"/>
    </row>
    <row r="706" spans="1:1" ht="15.75" customHeight="1">
      <c r="A706" s="175"/>
    </row>
    <row r="707" spans="1:1" ht="15.75" customHeight="1">
      <c r="A707" s="175"/>
    </row>
    <row r="708" spans="1:1" ht="15.75" customHeight="1">
      <c r="A708" s="175"/>
    </row>
    <row r="709" spans="1:1" ht="15.75" customHeight="1">
      <c r="A709" s="175"/>
    </row>
    <row r="710" spans="1:1" ht="15.75" customHeight="1">
      <c r="A710" s="175"/>
    </row>
    <row r="711" spans="1:1" ht="15.75" customHeight="1">
      <c r="A711" s="175"/>
    </row>
    <row r="712" spans="1:1" ht="15.75" customHeight="1">
      <c r="A712" s="175"/>
    </row>
    <row r="713" spans="1:1" ht="15.75" customHeight="1">
      <c r="A713" s="175"/>
    </row>
    <row r="714" spans="1:1" ht="15.75" customHeight="1">
      <c r="A714" s="175"/>
    </row>
    <row r="715" spans="1:1" ht="15.75" customHeight="1">
      <c r="A715" s="175"/>
    </row>
    <row r="716" spans="1:1" ht="15.75" customHeight="1">
      <c r="A716" s="175"/>
    </row>
    <row r="717" spans="1:1" ht="15.75" customHeight="1">
      <c r="A717" s="175"/>
    </row>
    <row r="718" spans="1:1" ht="15.75" customHeight="1">
      <c r="A718" s="175"/>
    </row>
    <row r="719" spans="1:1" ht="15.75" customHeight="1">
      <c r="A719" s="175"/>
    </row>
    <row r="720" spans="1:1" ht="15.75" customHeight="1">
      <c r="A720" s="175"/>
    </row>
    <row r="721" spans="1:1" ht="15.75" customHeight="1">
      <c r="A721" s="175"/>
    </row>
    <row r="722" spans="1:1" ht="15.75" customHeight="1">
      <c r="A722" s="175"/>
    </row>
    <row r="723" spans="1:1" ht="15.75" customHeight="1">
      <c r="A723" s="175"/>
    </row>
    <row r="724" spans="1:1" ht="15.75" customHeight="1">
      <c r="A724" s="175"/>
    </row>
    <row r="725" spans="1:1" ht="15.75" customHeight="1">
      <c r="A725" s="175"/>
    </row>
    <row r="726" spans="1:1" ht="15.75" customHeight="1">
      <c r="A726" s="175"/>
    </row>
    <row r="727" spans="1:1" ht="15.75" customHeight="1">
      <c r="A727" s="175"/>
    </row>
    <row r="728" spans="1:1" ht="15.75" customHeight="1">
      <c r="A728" s="175"/>
    </row>
    <row r="729" spans="1:1" ht="15.75" customHeight="1">
      <c r="A729" s="175"/>
    </row>
    <row r="730" spans="1:1" ht="15.75" customHeight="1">
      <c r="A730" s="175"/>
    </row>
    <row r="731" spans="1:1" ht="15.75" customHeight="1">
      <c r="A731" s="175"/>
    </row>
    <row r="732" spans="1:1" ht="15.75" customHeight="1">
      <c r="A732" s="175"/>
    </row>
    <row r="733" spans="1:1" ht="15.75" customHeight="1">
      <c r="A733" s="175"/>
    </row>
    <row r="734" spans="1:1" ht="15.75" customHeight="1">
      <c r="A734" s="175"/>
    </row>
    <row r="735" spans="1:1" ht="15.75" customHeight="1">
      <c r="A735" s="175"/>
    </row>
    <row r="736" spans="1:1" ht="15.75" customHeight="1">
      <c r="A736" s="175"/>
    </row>
    <row r="737" spans="1:1" ht="15.75" customHeight="1">
      <c r="A737" s="175"/>
    </row>
    <row r="738" spans="1:1" ht="15.75" customHeight="1">
      <c r="A738" s="175"/>
    </row>
    <row r="739" spans="1:1" ht="15.75" customHeight="1">
      <c r="A739" s="175"/>
    </row>
    <row r="740" spans="1:1" ht="15.75" customHeight="1">
      <c r="A740" s="175"/>
    </row>
    <row r="741" spans="1:1" ht="15.75" customHeight="1">
      <c r="A741" s="175"/>
    </row>
    <row r="742" spans="1:1" ht="15.75" customHeight="1">
      <c r="A742" s="175"/>
    </row>
    <row r="743" spans="1:1" ht="15.75" customHeight="1">
      <c r="A743" s="175"/>
    </row>
    <row r="744" spans="1:1" ht="15.75" customHeight="1">
      <c r="A744" s="175"/>
    </row>
    <row r="745" spans="1:1" ht="15.75" customHeight="1">
      <c r="A745" s="175"/>
    </row>
    <row r="746" spans="1:1" ht="15.75" customHeight="1">
      <c r="A746" s="175"/>
    </row>
    <row r="747" spans="1:1" ht="15.75" customHeight="1">
      <c r="A747" s="175"/>
    </row>
    <row r="748" spans="1:1" ht="15.75" customHeight="1">
      <c r="A748" s="175"/>
    </row>
    <row r="749" spans="1:1" ht="15.75" customHeight="1">
      <c r="A749" s="175"/>
    </row>
    <row r="750" spans="1:1" ht="15.75" customHeight="1">
      <c r="A750" s="175"/>
    </row>
    <row r="751" spans="1:1" ht="15.75" customHeight="1">
      <c r="A751" s="175"/>
    </row>
    <row r="752" spans="1:1" ht="15.75" customHeight="1">
      <c r="A752" s="175"/>
    </row>
    <row r="753" spans="1:1" ht="15.75" customHeight="1">
      <c r="A753" s="175"/>
    </row>
    <row r="754" spans="1:1" ht="15.75" customHeight="1">
      <c r="A754" s="175"/>
    </row>
    <row r="755" spans="1:1" ht="15.75" customHeight="1">
      <c r="A755" s="175"/>
    </row>
    <row r="756" spans="1:1" ht="15.75" customHeight="1">
      <c r="A756" s="175"/>
    </row>
    <row r="757" spans="1:1" ht="15.75" customHeight="1">
      <c r="A757" s="175"/>
    </row>
    <row r="758" spans="1:1" ht="15.75" customHeight="1">
      <c r="A758" s="175"/>
    </row>
    <row r="759" spans="1:1" ht="15.75" customHeight="1">
      <c r="A759" s="175"/>
    </row>
    <row r="760" spans="1:1" ht="15.75" customHeight="1">
      <c r="A760" s="175"/>
    </row>
    <row r="761" spans="1:1" ht="15.75" customHeight="1">
      <c r="A761" s="175"/>
    </row>
    <row r="762" spans="1:1" ht="15.75" customHeight="1">
      <c r="A762" s="175"/>
    </row>
    <row r="763" spans="1:1" ht="15.75" customHeight="1">
      <c r="A763" s="175"/>
    </row>
    <row r="764" spans="1:1" ht="15.75" customHeight="1">
      <c r="A764" s="175"/>
    </row>
    <row r="765" spans="1:1" ht="15.75" customHeight="1">
      <c r="A765" s="175"/>
    </row>
    <row r="766" spans="1:1" ht="15.75" customHeight="1">
      <c r="A766" s="175"/>
    </row>
    <row r="767" spans="1:1" ht="15.75" customHeight="1">
      <c r="A767" s="175"/>
    </row>
    <row r="768" spans="1:1" ht="15.75" customHeight="1">
      <c r="A768" s="175"/>
    </row>
    <row r="769" spans="1:1" ht="15.75" customHeight="1">
      <c r="A769" s="175"/>
    </row>
    <row r="770" spans="1:1" ht="15.75" customHeight="1">
      <c r="A770" s="175"/>
    </row>
    <row r="771" spans="1:1" ht="15.75" customHeight="1">
      <c r="A771" s="175"/>
    </row>
    <row r="772" spans="1:1" ht="15.75" customHeight="1">
      <c r="A772" s="175"/>
    </row>
    <row r="773" spans="1:1" ht="15.75" customHeight="1">
      <c r="A773" s="175"/>
    </row>
    <row r="774" spans="1:1" ht="15.75" customHeight="1">
      <c r="A774" s="175"/>
    </row>
    <row r="775" spans="1:1" ht="15.75" customHeight="1">
      <c r="A775" s="175"/>
    </row>
    <row r="776" spans="1:1" ht="15.75" customHeight="1">
      <c r="A776" s="175"/>
    </row>
    <row r="777" spans="1:1" ht="15.75" customHeight="1">
      <c r="A777" s="175"/>
    </row>
    <row r="778" spans="1:1" ht="15.75" customHeight="1">
      <c r="A778" s="175"/>
    </row>
    <row r="779" spans="1:1" ht="15.75" customHeight="1">
      <c r="A779" s="175"/>
    </row>
    <row r="780" spans="1:1" ht="15.75" customHeight="1">
      <c r="A780" s="175"/>
    </row>
    <row r="781" spans="1:1" ht="15.75" customHeight="1">
      <c r="A781" s="175"/>
    </row>
    <row r="782" spans="1:1" ht="15.75" customHeight="1">
      <c r="A782" s="175"/>
    </row>
    <row r="783" spans="1:1" ht="15.75" customHeight="1">
      <c r="A783" s="175"/>
    </row>
    <row r="784" spans="1:1" ht="15.75" customHeight="1">
      <c r="A784" s="175"/>
    </row>
    <row r="785" spans="1:1" ht="15.75" customHeight="1">
      <c r="A785" s="175"/>
    </row>
    <row r="786" spans="1:1" ht="15.75" customHeight="1">
      <c r="A786" s="175"/>
    </row>
    <row r="787" spans="1:1" ht="15.75" customHeight="1">
      <c r="A787" s="175"/>
    </row>
    <row r="788" spans="1:1" ht="15.75" customHeight="1">
      <c r="A788" s="175"/>
    </row>
    <row r="789" spans="1:1" ht="15.75" customHeight="1">
      <c r="A789" s="175"/>
    </row>
    <row r="790" spans="1:1" ht="15.75" customHeight="1">
      <c r="A790" s="175"/>
    </row>
    <row r="791" spans="1:1" ht="15.75" customHeight="1">
      <c r="A791" s="175"/>
    </row>
    <row r="792" spans="1:1" ht="15.75" customHeight="1">
      <c r="A792" s="175"/>
    </row>
    <row r="793" spans="1:1" ht="15.75" customHeight="1">
      <c r="A793" s="175"/>
    </row>
    <row r="794" spans="1:1" ht="15.75" customHeight="1">
      <c r="A794" s="175"/>
    </row>
    <row r="795" spans="1:1" ht="15.75" customHeight="1">
      <c r="A795" s="175"/>
    </row>
    <row r="796" spans="1:1" ht="15.75" customHeight="1">
      <c r="A796" s="175"/>
    </row>
    <row r="797" spans="1:1" ht="15.75" customHeight="1">
      <c r="A797" s="175"/>
    </row>
    <row r="798" spans="1:1" ht="15.75" customHeight="1">
      <c r="A798" s="175"/>
    </row>
    <row r="799" spans="1:1" ht="15.75" customHeight="1">
      <c r="A799" s="175"/>
    </row>
    <row r="800" spans="1:1" ht="15.75" customHeight="1">
      <c r="A800" s="175"/>
    </row>
    <row r="801" spans="1:1" ht="15.75" customHeight="1">
      <c r="A801" s="175"/>
    </row>
    <row r="802" spans="1:1" ht="15.75" customHeight="1">
      <c r="A802" s="175"/>
    </row>
    <row r="803" spans="1:1" ht="15.75" customHeight="1">
      <c r="A803" s="175"/>
    </row>
    <row r="804" spans="1:1" ht="15.75" customHeight="1">
      <c r="A804" s="175"/>
    </row>
    <row r="805" spans="1:1" ht="15.75" customHeight="1">
      <c r="A805" s="175"/>
    </row>
    <row r="806" spans="1:1" ht="15.75" customHeight="1">
      <c r="A806" s="175"/>
    </row>
    <row r="807" spans="1:1" ht="15.75" customHeight="1">
      <c r="A807" s="175"/>
    </row>
    <row r="808" spans="1:1" ht="15.75" customHeight="1">
      <c r="A808" s="175"/>
    </row>
    <row r="809" spans="1:1" ht="15.75" customHeight="1">
      <c r="A809" s="175"/>
    </row>
    <row r="810" spans="1:1" ht="15.75" customHeight="1">
      <c r="A810" s="175"/>
    </row>
    <row r="811" spans="1:1" ht="15.75" customHeight="1">
      <c r="A811" s="175"/>
    </row>
    <row r="812" spans="1:1" ht="15.75" customHeight="1">
      <c r="A812" s="175"/>
    </row>
    <row r="813" spans="1:1" ht="15.75" customHeight="1">
      <c r="A813" s="175"/>
    </row>
    <row r="814" spans="1:1" ht="15.75" customHeight="1">
      <c r="A814" s="175"/>
    </row>
    <row r="815" spans="1:1" ht="15.75" customHeight="1">
      <c r="A815" s="175"/>
    </row>
    <row r="816" spans="1:1" ht="15.75" customHeight="1">
      <c r="A816" s="175"/>
    </row>
    <row r="817" spans="1:1" ht="15.75" customHeight="1">
      <c r="A817" s="175"/>
    </row>
    <row r="818" spans="1:1" ht="15.75" customHeight="1">
      <c r="A818" s="175"/>
    </row>
    <row r="819" spans="1:1" ht="15.75" customHeight="1">
      <c r="A819" s="175"/>
    </row>
    <row r="820" spans="1:1" ht="15.75" customHeight="1">
      <c r="A820" s="175"/>
    </row>
    <row r="821" spans="1:1" ht="15.75" customHeight="1">
      <c r="A821" s="175"/>
    </row>
    <row r="822" spans="1:1" ht="15.75" customHeight="1">
      <c r="A822" s="175"/>
    </row>
    <row r="823" spans="1:1" ht="15.75" customHeight="1">
      <c r="A823" s="175"/>
    </row>
    <row r="824" spans="1:1" ht="15.75" customHeight="1">
      <c r="A824" s="175"/>
    </row>
    <row r="825" spans="1:1" ht="15.75" customHeight="1">
      <c r="A825" s="175"/>
    </row>
    <row r="826" spans="1:1" ht="15.75" customHeight="1">
      <c r="A826" s="175"/>
    </row>
    <row r="827" spans="1:1" ht="15.75" customHeight="1">
      <c r="A827" s="175"/>
    </row>
    <row r="828" spans="1:1" ht="15.75" customHeight="1">
      <c r="A828" s="175"/>
    </row>
    <row r="829" spans="1:1" ht="15.75" customHeight="1">
      <c r="A829" s="175"/>
    </row>
    <row r="830" spans="1:1" ht="15.75" customHeight="1">
      <c r="A830" s="175"/>
    </row>
    <row r="831" spans="1:1" ht="15.75" customHeight="1">
      <c r="A831" s="175"/>
    </row>
    <row r="832" spans="1:1" ht="15.75" customHeight="1">
      <c r="A832" s="175"/>
    </row>
    <row r="833" spans="1:1" ht="15.75" customHeight="1">
      <c r="A833" s="175"/>
    </row>
    <row r="834" spans="1:1" ht="15.75" customHeight="1">
      <c r="A834" s="175"/>
    </row>
    <row r="835" spans="1:1" ht="15.75" customHeight="1">
      <c r="A835" s="175"/>
    </row>
    <row r="836" spans="1:1" ht="15.75" customHeight="1">
      <c r="A836" s="175"/>
    </row>
    <row r="837" spans="1:1" ht="15.75" customHeight="1">
      <c r="A837" s="175"/>
    </row>
    <row r="838" spans="1:1" ht="15.75" customHeight="1">
      <c r="A838" s="175"/>
    </row>
    <row r="839" spans="1:1" ht="15.75" customHeight="1">
      <c r="A839" s="175"/>
    </row>
    <row r="840" spans="1:1" ht="15.75" customHeight="1">
      <c r="A840" s="175"/>
    </row>
    <row r="841" spans="1:1" ht="15.75" customHeight="1">
      <c r="A841" s="175"/>
    </row>
    <row r="842" spans="1:1" ht="15.75" customHeight="1">
      <c r="A842" s="175"/>
    </row>
    <row r="843" spans="1:1" ht="15.75" customHeight="1">
      <c r="A843" s="175"/>
    </row>
    <row r="844" spans="1:1" ht="15.75" customHeight="1">
      <c r="A844" s="175"/>
    </row>
    <row r="845" spans="1:1" ht="15.75" customHeight="1">
      <c r="A845" s="175"/>
    </row>
    <row r="846" spans="1:1" ht="15.75" customHeight="1">
      <c r="A846" s="175"/>
    </row>
    <row r="847" spans="1:1" ht="15.75" customHeight="1">
      <c r="A847" s="175"/>
    </row>
    <row r="848" spans="1:1" ht="15.75" customHeight="1">
      <c r="A848" s="175"/>
    </row>
    <row r="849" spans="1:1" ht="15.75" customHeight="1">
      <c r="A849" s="175"/>
    </row>
    <row r="850" spans="1:1" ht="15.75" customHeight="1">
      <c r="A850" s="175"/>
    </row>
    <row r="851" spans="1:1" ht="15.75" customHeight="1">
      <c r="A851" s="175"/>
    </row>
    <row r="852" spans="1:1" ht="15.75" customHeight="1">
      <c r="A852" s="175"/>
    </row>
    <row r="853" spans="1:1" ht="15.75" customHeight="1">
      <c r="A853" s="175"/>
    </row>
    <row r="854" spans="1:1" ht="15.75" customHeight="1">
      <c r="A854" s="175"/>
    </row>
    <row r="855" spans="1:1" ht="15.75" customHeight="1">
      <c r="A855" s="175"/>
    </row>
    <row r="856" spans="1:1" ht="15.75" customHeight="1">
      <c r="A856" s="175"/>
    </row>
    <row r="857" spans="1:1" ht="15.75" customHeight="1">
      <c r="A857" s="175"/>
    </row>
    <row r="858" spans="1:1" ht="15.75" customHeight="1">
      <c r="A858" s="175"/>
    </row>
    <row r="859" spans="1:1" ht="15.75" customHeight="1">
      <c r="A859" s="175"/>
    </row>
    <row r="860" spans="1:1" ht="15.75" customHeight="1">
      <c r="A860" s="175"/>
    </row>
    <row r="861" spans="1:1" ht="15.75" customHeight="1">
      <c r="A861" s="175"/>
    </row>
    <row r="862" spans="1:1" ht="15.75" customHeight="1">
      <c r="A862" s="175"/>
    </row>
    <row r="863" spans="1:1" ht="15.75" customHeight="1">
      <c r="A863" s="175"/>
    </row>
    <row r="864" spans="1:1" ht="15.75" customHeight="1">
      <c r="A864" s="175"/>
    </row>
    <row r="865" spans="1:1" ht="15.75" customHeight="1">
      <c r="A865" s="175"/>
    </row>
    <row r="866" spans="1:1" ht="15.75" customHeight="1">
      <c r="A866" s="175"/>
    </row>
    <row r="867" spans="1:1" ht="15.75" customHeight="1">
      <c r="A867" s="175"/>
    </row>
    <row r="868" spans="1:1" ht="15.75" customHeight="1">
      <c r="A868" s="175"/>
    </row>
    <row r="869" spans="1:1" ht="15.75" customHeight="1">
      <c r="A869" s="175"/>
    </row>
    <row r="870" spans="1:1" ht="15.75" customHeight="1">
      <c r="A870" s="175"/>
    </row>
    <row r="871" spans="1:1" ht="15.75" customHeight="1">
      <c r="A871" s="175"/>
    </row>
    <row r="872" spans="1:1" ht="15.75" customHeight="1">
      <c r="A872" s="175"/>
    </row>
    <row r="873" spans="1:1" ht="15.75" customHeight="1">
      <c r="A873" s="175"/>
    </row>
    <row r="874" spans="1:1" ht="15.75" customHeight="1">
      <c r="A874" s="175"/>
    </row>
    <row r="875" spans="1:1" ht="15.75" customHeight="1">
      <c r="A875" s="175"/>
    </row>
    <row r="876" spans="1:1" ht="15.75" customHeight="1">
      <c r="A876" s="175"/>
    </row>
    <row r="877" spans="1:1" ht="15.75" customHeight="1">
      <c r="A877" s="175"/>
    </row>
    <row r="878" spans="1:1" ht="15.75" customHeight="1">
      <c r="A878" s="175"/>
    </row>
    <row r="879" spans="1:1" ht="15.75" customHeight="1">
      <c r="A879" s="175"/>
    </row>
    <row r="880" spans="1:1" ht="15.75" customHeight="1">
      <c r="A880" s="175"/>
    </row>
    <row r="881" spans="1:1" ht="15.75" customHeight="1">
      <c r="A881" s="175"/>
    </row>
    <row r="882" spans="1:1" ht="15.75" customHeight="1">
      <c r="A882" s="175"/>
    </row>
    <row r="883" spans="1:1" ht="15.75" customHeight="1">
      <c r="A883" s="175"/>
    </row>
    <row r="884" spans="1:1" ht="15.75" customHeight="1">
      <c r="A884" s="175"/>
    </row>
    <row r="885" spans="1:1" ht="15.75" customHeight="1">
      <c r="A885" s="175"/>
    </row>
    <row r="886" spans="1:1" ht="15.75" customHeight="1">
      <c r="A886" s="175"/>
    </row>
    <row r="887" spans="1:1" ht="15.75" customHeight="1">
      <c r="A887" s="175"/>
    </row>
    <row r="888" spans="1:1" ht="15.75" customHeight="1">
      <c r="A888" s="175"/>
    </row>
    <row r="889" spans="1:1" ht="15.75" customHeight="1">
      <c r="A889" s="175"/>
    </row>
    <row r="890" spans="1:1" ht="15.75" customHeight="1">
      <c r="A890" s="175"/>
    </row>
    <row r="891" spans="1:1" ht="15.75" customHeight="1">
      <c r="A891" s="175"/>
    </row>
    <row r="892" spans="1:1" ht="15.75" customHeight="1">
      <c r="A892" s="175"/>
    </row>
    <row r="893" spans="1:1" ht="15.75" customHeight="1">
      <c r="A893" s="175"/>
    </row>
    <row r="894" spans="1:1" ht="15.75" customHeight="1">
      <c r="A894" s="175"/>
    </row>
    <row r="895" spans="1:1" ht="15.75" customHeight="1">
      <c r="A895" s="175"/>
    </row>
    <row r="896" spans="1:1" ht="15.75" customHeight="1">
      <c r="A896" s="175"/>
    </row>
    <row r="897" spans="1:1" ht="15.75" customHeight="1">
      <c r="A897" s="175"/>
    </row>
    <row r="898" spans="1:1" ht="15.75" customHeight="1">
      <c r="A898" s="175"/>
    </row>
    <row r="899" spans="1:1" ht="15.75" customHeight="1">
      <c r="A899" s="175"/>
    </row>
    <row r="900" spans="1:1" ht="15.75" customHeight="1">
      <c r="A900" s="175"/>
    </row>
    <row r="901" spans="1:1" ht="15.75" customHeight="1">
      <c r="A901" s="175"/>
    </row>
    <row r="902" spans="1:1" ht="15.75" customHeight="1">
      <c r="A902" s="175"/>
    </row>
    <row r="903" spans="1:1" ht="15.75" customHeight="1">
      <c r="A903" s="175"/>
    </row>
    <row r="904" spans="1:1" ht="15.75" customHeight="1">
      <c r="A904" s="175"/>
    </row>
    <row r="905" spans="1:1" ht="15.75" customHeight="1">
      <c r="A905" s="175"/>
    </row>
    <row r="906" spans="1:1" ht="15.75" customHeight="1">
      <c r="A906" s="175"/>
    </row>
    <row r="907" spans="1:1" ht="15.75" customHeight="1">
      <c r="A907" s="175"/>
    </row>
    <row r="908" spans="1:1" ht="15.75" customHeight="1">
      <c r="A908" s="175"/>
    </row>
    <row r="909" spans="1:1" ht="15.75" customHeight="1">
      <c r="A909" s="175"/>
    </row>
    <row r="910" spans="1:1" ht="15.75" customHeight="1">
      <c r="A910" s="175"/>
    </row>
    <row r="911" spans="1:1" ht="15.75" customHeight="1">
      <c r="A911" s="175"/>
    </row>
    <row r="912" spans="1:1" ht="15.75" customHeight="1">
      <c r="A912" s="175"/>
    </row>
    <row r="913" spans="1:1" ht="15.75" customHeight="1">
      <c r="A913" s="175"/>
    </row>
    <row r="914" spans="1:1" ht="15.75" customHeight="1">
      <c r="A914" s="175"/>
    </row>
    <row r="915" spans="1:1" ht="15.75" customHeight="1">
      <c r="A915" s="175"/>
    </row>
    <row r="916" spans="1:1" ht="15.75" customHeight="1">
      <c r="A916" s="175"/>
    </row>
    <row r="917" spans="1:1" ht="15.75" customHeight="1">
      <c r="A917" s="175"/>
    </row>
    <row r="918" spans="1:1" ht="15.75" customHeight="1">
      <c r="A918" s="175"/>
    </row>
    <row r="919" spans="1:1" ht="15.75" customHeight="1">
      <c r="A919" s="175"/>
    </row>
    <row r="920" spans="1:1" ht="15.75" customHeight="1">
      <c r="A920" s="175"/>
    </row>
    <row r="921" spans="1:1" ht="15.75" customHeight="1">
      <c r="A921" s="175"/>
    </row>
    <row r="922" spans="1:1" ht="15.75" customHeight="1">
      <c r="A922" s="175"/>
    </row>
    <row r="923" spans="1:1" ht="15.75" customHeight="1">
      <c r="A923" s="175"/>
    </row>
    <row r="924" spans="1:1" ht="15.75" customHeight="1">
      <c r="A924" s="175"/>
    </row>
    <row r="925" spans="1:1" ht="15.75" customHeight="1">
      <c r="A925" s="175"/>
    </row>
    <row r="926" spans="1:1" ht="15.75" customHeight="1">
      <c r="A926" s="175"/>
    </row>
    <row r="927" spans="1:1" ht="15.75" customHeight="1">
      <c r="A927" s="175"/>
    </row>
    <row r="928" spans="1:1" ht="15.75" customHeight="1">
      <c r="A928" s="175"/>
    </row>
    <row r="929" spans="1:1" ht="15.75" customHeight="1">
      <c r="A929" s="175"/>
    </row>
    <row r="930" spans="1:1" ht="15.75" customHeight="1">
      <c r="A930" s="175"/>
    </row>
    <row r="931" spans="1:1" ht="15.75" customHeight="1">
      <c r="A931" s="175"/>
    </row>
    <row r="932" spans="1:1" ht="15.75" customHeight="1">
      <c r="A932" s="175"/>
    </row>
    <row r="933" spans="1:1" ht="15.75" customHeight="1">
      <c r="A933" s="175"/>
    </row>
    <row r="934" spans="1:1" ht="15.75" customHeight="1">
      <c r="A934" s="175"/>
    </row>
    <row r="935" spans="1:1" ht="15.75" customHeight="1">
      <c r="A935" s="175"/>
    </row>
    <row r="936" spans="1:1" ht="15.75" customHeight="1">
      <c r="A936" s="175"/>
    </row>
    <row r="937" spans="1:1" ht="15.75" customHeight="1">
      <c r="A937" s="175"/>
    </row>
    <row r="938" spans="1:1" ht="15.75" customHeight="1">
      <c r="A938" s="175"/>
    </row>
    <row r="939" spans="1:1" ht="15.75" customHeight="1">
      <c r="A939" s="175"/>
    </row>
    <row r="940" spans="1:1" ht="15.75" customHeight="1">
      <c r="A940" s="175"/>
    </row>
    <row r="941" spans="1:1" ht="15.75" customHeight="1">
      <c r="A941" s="175"/>
    </row>
    <row r="942" spans="1:1" ht="15.75" customHeight="1">
      <c r="A942" s="175"/>
    </row>
    <row r="943" spans="1:1" ht="15.75" customHeight="1">
      <c r="A943" s="175"/>
    </row>
    <row r="944" spans="1:1" ht="15.75" customHeight="1">
      <c r="A944" s="175"/>
    </row>
    <row r="945" spans="1:1" ht="15.75" customHeight="1">
      <c r="A945" s="175"/>
    </row>
    <row r="946" spans="1:1" ht="15.75" customHeight="1">
      <c r="A946" s="175"/>
    </row>
    <row r="947" spans="1:1" ht="15.75" customHeight="1">
      <c r="A947" s="175"/>
    </row>
    <row r="948" spans="1:1" ht="15.75" customHeight="1">
      <c r="A948" s="175"/>
    </row>
    <row r="949" spans="1:1" ht="15.75" customHeight="1">
      <c r="A949" s="175"/>
    </row>
    <row r="950" spans="1:1" ht="15.75" customHeight="1">
      <c r="A950" s="175"/>
    </row>
    <row r="951" spans="1:1" ht="15.75" customHeight="1">
      <c r="A951" s="175"/>
    </row>
    <row r="952" spans="1:1" ht="15.75" customHeight="1">
      <c r="A952" s="175"/>
    </row>
    <row r="953" spans="1:1" ht="15.75" customHeight="1">
      <c r="A953" s="175"/>
    </row>
    <row r="954" spans="1:1" ht="15.75" customHeight="1">
      <c r="A954" s="175"/>
    </row>
    <row r="955" spans="1:1" ht="15.75" customHeight="1">
      <c r="A955" s="175"/>
    </row>
    <row r="956" spans="1:1" ht="15.75" customHeight="1">
      <c r="A956" s="175"/>
    </row>
    <row r="957" spans="1:1" ht="15.75" customHeight="1">
      <c r="A957" s="175"/>
    </row>
    <row r="958" spans="1:1" ht="15.75" customHeight="1">
      <c r="A958" s="175"/>
    </row>
    <row r="959" spans="1:1" ht="15.75" customHeight="1">
      <c r="A959" s="175"/>
    </row>
    <row r="960" spans="1:1" ht="15.75" customHeight="1">
      <c r="A960" s="175"/>
    </row>
    <row r="961" spans="1:1" ht="15.75" customHeight="1">
      <c r="A961" s="175"/>
    </row>
    <row r="962" spans="1:1" ht="15.75" customHeight="1">
      <c r="A962" s="175"/>
    </row>
    <row r="963" spans="1:1" ht="15.75" customHeight="1">
      <c r="A963" s="175"/>
    </row>
    <row r="964" spans="1:1" ht="15.75" customHeight="1">
      <c r="A964" s="175"/>
    </row>
    <row r="965" spans="1:1" ht="15.75" customHeight="1">
      <c r="A965" s="175"/>
    </row>
    <row r="966" spans="1:1" ht="15.75" customHeight="1">
      <c r="A966" s="175"/>
    </row>
    <row r="967" spans="1:1" ht="15.75" customHeight="1">
      <c r="A967" s="175"/>
    </row>
    <row r="968" spans="1:1" ht="15.75" customHeight="1">
      <c r="A968" s="175"/>
    </row>
    <row r="969" spans="1:1" ht="15.75" customHeight="1">
      <c r="A969" s="175"/>
    </row>
    <row r="970" spans="1:1" ht="15.75" customHeight="1">
      <c r="A970" s="175"/>
    </row>
    <row r="971" spans="1:1" ht="15.75" customHeight="1">
      <c r="A971" s="175"/>
    </row>
    <row r="972" spans="1:1" ht="15.75" customHeight="1">
      <c r="A972" s="175"/>
    </row>
    <row r="973" spans="1:1" ht="15.75" customHeight="1">
      <c r="A973" s="175"/>
    </row>
    <row r="974" spans="1:1" ht="15.75" customHeight="1">
      <c r="A974" s="175"/>
    </row>
    <row r="975" spans="1:1" ht="15.75" customHeight="1">
      <c r="A975" s="175"/>
    </row>
    <row r="976" spans="1:1" ht="15.75" customHeight="1">
      <c r="A976" s="175"/>
    </row>
    <row r="977" spans="1:1" ht="15.75" customHeight="1">
      <c r="A977" s="175"/>
    </row>
    <row r="978" spans="1:1" ht="15.75" customHeight="1">
      <c r="A978" s="175"/>
    </row>
    <row r="979" spans="1:1" ht="15.75" customHeight="1">
      <c r="A979" s="175"/>
    </row>
    <row r="980" spans="1:1" ht="15.75" customHeight="1">
      <c r="A980" s="175"/>
    </row>
    <row r="981" spans="1:1" ht="15.75" customHeight="1">
      <c r="A981" s="175"/>
    </row>
    <row r="982" spans="1:1" ht="15.75" customHeight="1">
      <c r="A982" s="175"/>
    </row>
    <row r="983" spans="1:1" ht="15.75" customHeight="1">
      <c r="A983" s="175"/>
    </row>
    <row r="984" spans="1:1" ht="15.75" customHeight="1">
      <c r="A984" s="175"/>
    </row>
    <row r="985" spans="1:1" ht="15.75" customHeight="1">
      <c r="A985" s="175"/>
    </row>
    <row r="986" spans="1:1" ht="15.75" customHeight="1">
      <c r="A986" s="175"/>
    </row>
    <row r="987" spans="1:1" ht="15.75" customHeight="1">
      <c r="A987" s="175"/>
    </row>
    <row r="988" spans="1:1" ht="15.75" customHeight="1">
      <c r="A988" s="175"/>
    </row>
    <row r="989" spans="1:1" ht="15.75" customHeight="1">
      <c r="A989" s="175"/>
    </row>
    <row r="990" spans="1:1" ht="15.75" customHeight="1">
      <c r="A990" s="175"/>
    </row>
    <row r="991" spans="1:1" ht="15.75" customHeight="1">
      <c r="A991" s="175"/>
    </row>
    <row r="992" spans="1:1" ht="15.75" customHeight="1">
      <c r="A992" s="175"/>
    </row>
    <row r="993" spans="1:1" ht="15.75" customHeight="1">
      <c r="A993" s="175"/>
    </row>
    <row r="994" spans="1:1" ht="15.75" customHeight="1">
      <c r="A994" s="175"/>
    </row>
    <row r="995" spans="1:1" ht="15.75" customHeight="1">
      <c r="A995" s="175"/>
    </row>
    <row r="996" spans="1:1" ht="15.75" customHeight="1">
      <c r="A996" s="175"/>
    </row>
    <row r="997" spans="1:1" ht="15.75" customHeight="1">
      <c r="A997" s="175"/>
    </row>
    <row r="998" spans="1:1" ht="15.75" customHeight="1">
      <c r="A998" s="175"/>
    </row>
    <row r="999" spans="1:1" ht="15.75" customHeight="1">
      <c r="A999" s="175"/>
    </row>
    <row r="1000" spans="1:1" ht="15.75" customHeight="1">
      <c r="A1000" s="175"/>
    </row>
    <row r="1001" spans="1:1" ht="15.75" customHeight="1">
      <c r="A1001" s="175"/>
    </row>
    <row r="1002" spans="1:1" ht="15.75" customHeight="1">
      <c r="A1002" s="175"/>
    </row>
    <row r="1003" spans="1:1" ht="15.75" customHeight="1">
      <c r="A1003" s="175"/>
    </row>
    <row r="1004" spans="1:1" ht="15.75" customHeight="1">
      <c r="A1004" s="175"/>
    </row>
    <row r="1005" spans="1:1" ht="15.75" customHeight="1">
      <c r="A1005" s="175"/>
    </row>
    <row r="1006" spans="1:1" ht="15.75" customHeight="1">
      <c r="A1006" s="175"/>
    </row>
    <row r="1007" spans="1:1" ht="15.75" customHeight="1">
      <c r="A1007" s="175"/>
    </row>
  </sheetData>
  <mergeCells count="31">
    <mergeCell ref="N70:R70"/>
    <mergeCell ref="S70:U70"/>
    <mergeCell ref="A69:H69"/>
    <mergeCell ref="A17:H17"/>
    <mergeCell ref="N17:Q17"/>
    <mergeCell ref="N18:Q18"/>
    <mergeCell ref="N19:Q19"/>
    <mergeCell ref="A21:H21"/>
    <mergeCell ref="A37:H37"/>
    <mergeCell ref="A53:H53"/>
    <mergeCell ref="I14:L14"/>
    <mergeCell ref="N14:Q14"/>
    <mergeCell ref="I15:L15"/>
    <mergeCell ref="N15:Q15"/>
    <mergeCell ref="A10:H10"/>
    <mergeCell ref="I10:L10"/>
    <mergeCell ref="N10:Q10"/>
    <mergeCell ref="N11:Q11"/>
    <mergeCell ref="A12:A16"/>
    <mergeCell ref="N12:Q12"/>
    <mergeCell ref="N13:Q13"/>
    <mergeCell ref="C8:H8"/>
    <mergeCell ref="A9:Q9"/>
    <mergeCell ref="I12:L12"/>
    <mergeCell ref="I13:L13"/>
    <mergeCell ref="I11:L11"/>
    <mergeCell ref="A2:H2"/>
    <mergeCell ref="A3:H3"/>
    <mergeCell ref="A4:H4"/>
    <mergeCell ref="A5:H5"/>
    <mergeCell ref="A6:H6"/>
  </mergeCells>
  <pageMargins left="0.7" right="0.7" top="0.75" bottom="0.75" header="0" footer="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FF"/>
  </sheetPr>
  <dimension ref="A1:M944"/>
  <sheetViews>
    <sheetView workbookViewId="0"/>
  </sheetViews>
  <sheetFormatPr defaultColWidth="14.42578125" defaultRowHeight="15" customHeight="1"/>
  <cols>
    <col min="1" max="1" width="3.28515625" customWidth="1"/>
    <col min="2" max="2" width="48.28515625" customWidth="1"/>
    <col min="3" max="4" width="11.7109375" customWidth="1"/>
    <col min="5" max="5" width="48.7109375" customWidth="1"/>
    <col min="6" max="6" width="10" customWidth="1"/>
    <col min="7" max="8" width="9.28515625" customWidth="1"/>
    <col min="9" max="9" width="10.140625" customWidth="1"/>
    <col min="10" max="27" width="8" customWidth="1"/>
  </cols>
  <sheetData>
    <row r="1" spans="1:1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8" spans="1:13">
      <c r="A8" s="289" t="s">
        <v>128</v>
      </c>
      <c r="B8" s="270"/>
      <c r="C8" s="270"/>
      <c r="D8" s="270"/>
      <c r="E8" s="270"/>
      <c r="F8" s="270"/>
      <c r="G8" s="270"/>
      <c r="H8" s="270"/>
      <c r="I8" s="270"/>
      <c r="J8" s="270"/>
      <c r="K8" s="270"/>
      <c r="L8" s="270"/>
      <c r="M8" s="270"/>
    </row>
    <row r="9" spans="1:13">
      <c r="A9" s="289" t="s">
        <v>70</v>
      </c>
      <c r="B9" s="270"/>
      <c r="C9" s="270"/>
      <c r="D9" s="270"/>
      <c r="E9" s="270"/>
      <c r="F9" s="270"/>
      <c r="G9" s="270"/>
      <c r="H9" s="270"/>
      <c r="I9" s="270"/>
      <c r="J9" s="270"/>
      <c r="K9" s="270"/>
      <c r="L9" s="270"/>
      <c r="M9" s="270"/>
    </row>
    <row r="10" spans="1:13">
      <c r="A10" s="289" t="s">
        <v>2</v>
      </c>
      <c r="B10" s="270"/>
      <c r="C10" s="270"/>
      <c r="D10" s="270"/>
      <c r="E10" s="270"/>
      <c r="F10" s="270"/>
      <c r="G10" s="270"/>
      <c r="H10" s="270"/>
      <c r="I10" s="270"/>
      <c r="J10" s="270"/>
      <c r="K10" s="270"/>
      <c r="L10" s="270"/>
      <c r="M10" s="270"/>
    </row>
    <row r="11" spans="1:13">
      <c r="A11" s="3"/>
      <c r="B11" s="3"/>
      <c r="C11" s="3"/>
      <c r="D11" s="3"/>
      <c r="E11" s="3"/>
      <c r="F11" s="3"/>
      <c r="G11" s="3"/>
      <c r="H11" s="3"/>
      <c r="I11" s="4"/>
      <c r="J11" s="4"/>
    </row>
    <row r="12" spans="1:13" ht="21" customHeight="1">
      <c r="A12" s="273" t="s">
        <v>232</v>
      </c>
      <c r="B12" s="270"/>
      <c r="C12" s="270"/>
      <c r="D12" s="270"/>
      <c r="E12" s="270"/>
      <c r="F12" s="270"/>
      <c r="G12" s="270"/>
      <c r="H12" s="270"/>
      <c r="I12" s="270"/>
      <c r="J12" s="270"/>
    </row>
    <row r="15" spans="1:13">
      <c r="B15" s="309" t="s">
        <v>233</v>
      </c>
      <c r="C15" s="257"/>
      <c r="D15" s="139"/>
      <c r="E15" s="139"/>
      <c r="F15" s="139"/>
    </row>
    <row r="16" spans="1:13">
      <c r="B16" s="176" t="s">
        <v>234</v>
      </c>
      <c r="C16" s="177" t="s">
        <v>235</v>
      </c>
      <c r="D16" s="178"/>
      <c r="E16" s="140"/>
      <c r="F16" s="178"/>
    </row>
    <row r="17" spans="2:6">
      <c r="B17" s="179" t="s">
        <v>236</v>
      </c>
      <c r="C17" s="180">
        <f>'RELATÓRIO DOS CURSOS PRESENCIAI'!$C$54</f>
        <v>9.8087919718928571</v>
      </c>
      <c r="D17" s="181"/>
      <c r="E17" s="182"/>
      <c r="F17" s="181"/>
    </row>
    <row r="18" spans="2:6">
      <c r="B18" s="179" t="s">
        <v>237</v>
      </c>
      <c r="C18" s="180">
        <f>'RELATÓRIO DOS CURSOS EADAO VIVO'!$C$69</f>
        <v>9.2850000000000001</v>
      </c>
      <c r="D18" s="181"/>
      <c r="E18" s="182"/>
      <c r="F18" s="181"/>
    </row>
    <row r="19" spans="2:6" ht="15.75" customHeight="1">
      <c r="B19" s="152"/>
      <c r="C19" s="152"/>
    </row>
    <row r="20" spans="2:6" ht="15.75" customHeight="1">
      <c r="B20" s="152"/>
      <c r="C20" s="152"/>
    </row>
    <row r="21" spans="2:6" ht="15.75" customHeight="1">
      <c r="B21" s="140"/>
      <c r="C21" s="140"/>
      <c r="D21" s="139"/>
    </row>
    <row r="22" spans="2:6" ht="15.75" customHeight="1">
      <c r="B22" s="308" t="s">
        <v>238</v>
      </c>
      <c r="C22" s="257"/>
      <c r="D22" s="139"/>
      <c r="E22" s="139"/>
      <c r="F22" s="139"/>
    </row>
    <row r="23" spans="2:6" ht="15.75" customHeight="1">
      <c r="B23" s="176" t="s">
        <v>234</v>
      </c>
      <c r="C23" s="177" t="s">
        <v>235</v>
      </c>
      <c r="D23" s="178"/>
      <c r="E23" s="140"/>
      <c r="F23" s="178"/>
    </row>
    <row r="24" spans="2:6" ht="15.75" customHeight="1">
      <c r="B24" s="179" t="s">
        <v>236</v>
      </c>
      <c r="C24" s="180">
        <f>'RELATÓRIO DOS CURSOS PRESENCIAI'!$H$54</f>
        <v>9.8571130952499999</v>
      </c>
      <c r="D24" s="183"/>
      <c r="E24" s="4"/>
      <c r="F24" s="4"/>
    </row>
    <row r="25" spans="2:6" ht="15.75" customHeight="1">
      <c r="B25" s="179" t="s">
        <v>237</v>
      </c>
      <c r="C25" s="180">
        <f>'RELATÓRIO DOS CURSOS EADAO VIVO'!$G$69</f>
        <v>9.56</v>
      </c>
      <c r="D25" s="4"/>
      <c r="E25" s="4"/>
      <c r="F25" s="4"/>
    </row>
    <row r="26" spans="2:6" ht="15.75" customHeight="1">
      <c r="B26" s="143"/>
      <c r="C26" s="143"/>
      <c r="D26" s="4"/>
    </row>
    <row r="27" spans="2:6" ht="15.75" customHeight="1">
      <c r="B27" s="143"/>
      <c r="C27" s="143"/>
      <c r="D27" s="4"/>
    </row>
    <row r="28" spans="2:6" ht="15.75" customHeight="1">
      <c r="B28" s="310" t="s">
        <v>239</v>
      </c>
      <c r="C28" s="257"/>
      <c r="D28" s="184"/>
      <c r="E28" s="184"/>
      <c r="F28" s="184"/>
    </row>
    <row r="29" spans="2:6" ht="15.75" customHeight="1">
      <c r="B29" s="176" t="s">
        <v>234</v>
      </c>
      <c r="C29" s="177" t="s">
        <v>235</v>
      </c>
      <c r="D29" s="139"/>
      <c r="E29" s="140"/>
      <c r="F29" s="178"/>
    </row>
    <row r="30" spans="2:6" ht="15.75" customHeight="1">
      <c r="B30" s="179" t="s">
        <v>236</v>
      </c>
      <c r="C30" s="180">
        <f>'RELATÓRIO DOS CURSOS PRESENCIAI'!$N$54</f>
        <v>9.862670940178571</v>
      </c>
      <c r="D30" s="183"/>
      <c r="E30" s="4"/>
      <c r="F30" s="4"/>
    </row>
    <row r="31" spans="2:6" ht="15.75" customHeight="1">
      <c r="B31" s="179" t="s">
        <v>237</v>
      </c>
      <c r="C31" s="180">
        <f>'RELATÓRIO DOS CURSOS EADAO VIVO'!$L$69</f>
        <v>9.41</v>
      </c>
      <c r="D31" s="4"/>
      <c r="E31" s="4"/>
      <c r="F31" s="4"/>
    </row>
    <row r="32" spans="2:6" ht="15.75" customHeight="1">
      <c r="B32" s="143"/>
      <c r="C32" s="143"/>
      <c r="D32" s="4"/>
      <c r="E32" s="4"/>
      <c r="F32" s="4"/>
    </row>
    <row r="33" spans="2:6" ht="15.75" customHeight="1">
      <c r="B33" s="152"/>
      <c r="C33" s="152"/>
      <c r="E33" s="4"/>
      <c r="F33" s="4"/>
    </row>
    <row r="34" spans="2:6" ht="15.75" customHeight="1">
      <c r="B34" s="308" t="s">
        <v>240</v>
      </c>
      <c r="C34" s="257"/>
      <c r="D34" s="139"/>
      <c r="E34" s="139"/>
      <c r="F34" s="139"/>
    </row>
    <row r="35" spans="2:6" ht="15.75" customHeight="1">
      <c r="B35" s="176" t="s">
        <v>234</v>
      </c>
      <c r="C35" s="177" t="s">
        <v>235</v>
      </c>
      <c r="D35" s="139"/>
      <c r="E35" s="140"/>
      <c r="F35" s="178"/>
    </row>
    <row r="36" spans="2:6" ht="15.75" customHeight="1">
      <c r="B36" s="179" t="s">
        <v>236</v>
      </c>
      <c r="C36" s="180">
        <f>'RELATÓRIO DOS CURSOS PRESENCIAI'!$W$54</f>
        <v>9.6682852564285717</v>
      </c>
      <c r="D36" s="183"/>
      <c r="E36" s="4"/>
      <c r="F36" s="4"/>
    </row>
    <row r="37" spans="2:6" ht="15.75" customHeight="1">
      <c r="B37" s="179" t="s">
        <v>237</v>
      </c>
      <c r="C37" s="180">
        <f>'RELATÓRIO DOS CURSOS EADAO VIVO'!$U$69</f>
        <v>9.5850000000000009</v>
      </c>
      <c r="D37" s="4"/>
      <c r="E37" s="4"/>
      <c r="F37" s="4"/>
    </row>
    <row r="38" spans="2:6" ht="15.75" customHeight="1">
      <c r="B38" s="4"/>
      <c r="C38" s="4"/>
      <c r="D38" s="4"/>
    </row>
    <row r="39" spans="2:6" ht="15.75" customHeight="1">
      <c r="B39" s="4"/>
      <c r="C39" s="4"/>
      <c r="D39" s="4"/>
    </row>
    <row r="40" spans="2:6" ht="15.75" customHeight="1">
      <c r="B40" s="308" t="s">
        <v>241</v>
      </c>
      <c r="C40" s="257"/>
      <c r="D40" s="4"/>
    </row>
    <row r="41" spans="2:6" ht="15.75" customHeight="1">
      <c r="B41" s="176" t="s">
        <v>234</v>
      </c>
      <c r="C41" s="177" t="s">
        <v>235</v>
      </c>
      <c r="D41" s="4"/>
    </row>
    <row r="42" spans="2:6" ht="15.75" customHeight="1">
      <c r="B42" s="179" t="s">
        <v>236</v>
      </c>
      <c r="C42" s="180">
        <f>'RELATÓRIO DOS CURSOS PRESENCIAI'!$S$54</f>
        <v>9.638483669107142</v>
      </c>
      <c r="D42" s="4"/>
    </row>
    <row r="43" spans="2:6" ht="15.75" customHeight="1">
      <c r="B43" s="179" t="s">
        <v>237</v>
      </c>
      <c r="C43" s="180">
        <f>'RELATÓRIO DOS CURSOS EADAO VIVO'!$C$69</f>
        <v>9.2850000000000001</v>
      </c>
      <c r="D43" s="4"/>
    </row>
    <row r="44" spans="2:6" ht="15.75" customHeight="1">
      <c r="B44" s="4"/>
      <c r="C44" s="4"/>
      <c r="D44" s="4"/>
    </row>
    <row r="45" spans="2:6" ht="15.75" customHeight="1">
      <c r="B45" s="4"/>
      <c r="C45" s="4"/>
      <c r="D45" s="4"/>
    </row>
    <row r="46" spans="2:6" ht="15.75" customHeight="1">
      <c r="B46" s="4"/>
      <c r="C46" s="4"/>
      <c r="D46" s="4"/>
    </row>
    <row r="47" spans="2:6" ht="15.75" customHeight="1">
      <c r="B47" s="4"/>
      <c r="C47" s="4"/>
      <c r="D47" s="4"/>
    </row>
    <row r="48" spans="2:6" ht="15.75" customHeight="1">
      <c r="B48" s="4"/>
      <c r="C48" s="4"/>
      <c r="D48" s="4"/>
    </row>
    <row r="49" spans="2:4" ht="15.75" customHeight="1">
      <c r="B49" s="4"/>
      <c r="C49" s="4"/>
      <c r="D49" s="4"/>
    </row>
    <row r="50" spans="2:4" ht="15.75" customHeight="1">
      <c r="D50" s="4"/>
    </row>
    <row r="51" spans="2:4" ht="15.75" customHeight="1">
      <c r="D51" s="4"/>
    </row>
    <row r="52" spans="2:4" ht="15.75" customHeight="1">
      <c r="D52" s="4"/>
    </row>
    <row r="53" spans="2:4" ht="15.75" customHeight="1">
      <c r="D53" s="4"/>
    </row>
    <row r="54" spans="2:4" ht="15.75" customHeight="1">
      <c r="D54" s="4"/>
    </row>
    <row r="55" spans="2:4" ht="15.75" customHeight="1">
      <c r="D55" s="4"/>
    </row>
    <row r="56" spans="2:4" ht="15.75" customHeight="1"/>
    <row r="57" spans="2:4" ht="15.75" customHeight="1"/>
    <row r="58" spans="2:4" ht="15.75" customHeight="1"/>
    <row r="59" spans="2:4" ht="15.75" customHeight="1"/>
    <row r="60" spans="2:4" ht="15.75" customHeight="1"/>
    <row r="61" spans="2:4" ht="15.75" customHeight="1"/>
    <row r="62" spans="2:4" ht="15.75" customHeight="1"/>
    <row r="63" spans="2:4" ht="15.75" customHeight="1"/>
    <row r="64" spans="2: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</sheetData>
  <mergeCells count="9">
    <mergeCell ref="B34:C34"/>
    <mergeCell ref="B40:C40"/>
    <mergeCell ref="A8:M8"/>
    <mergeCell ref="A9:M9"/>
    <mergeCell ref="A10:M10"/>
    <mergeCell ref="A12:J12"/>
    <mergeCell ref="B15:C15"/>
    <mergeCell ref="B22:C22"/>
    <mergeCell ref="B28:C28"/>
  </mergeCells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6D9EEB"/>
  </sheetPr>
  <dimension ref="A1:AC1006"/>
  <sheetViews>
    <sheetView workbookViewId="0"/>
  </sheetViews>
  <sheetFormatPr defaultColWidth="14.42578125" defaultRowHeight="15" customHeight="1"/>
  <cols>
    <col min="1" max="1" width="2.140625" customWidth="1"/>
    <col min="2" max="2" width="48.28515625" customWidth="1"/>
    <col min="3" max="3" width="46.42578125" customWidth="1"/>
    <col min="4" max="7" width="25.85546875" customWidth="1"/>
    <col min="8" max="8" width="22.7109375" customWidth="1"/>
    <col min="9" max="9" width="17" customWidth="1"/>
    <col min="10" max="10" width="20.140625" customWidth="1"/>
    <col min="11" max="11" width="10.85546875" customWidth="1"/>
    <col min="12" max="12" width="10.140625" customWidth="1"/>
    <col min="13" max="13" width="19" customWidth="1"/>
    <col min="14" max="14" width="20" customWidth="1"/>
    <col min="15" max="15" width="13.42578125" customWidth="1"/>
    <col min="16" max="16" width="16.42578125" customWidth="1"/>
    <col min="17" max="17" width="12.85546875" customWidth="1"/>
    <col min="18" max="18" width="22.140625" customWidth="1"/>
    <col min="19" max="19" width="15" customWidth="1"/>
    <col min="20" max="20" width="14.42578125" customWidth="1"/>
    <col min="21" max="21" width="13.140625" customWidth="1"/>
    <col min="22" max="25" width="8" customWidth="1"/>
    <col min="26" max="26" width="35.140625" customWidth="1"/>
    <col min="27" max="27" width="25.85546875" customWidth="1"/>
    <col min="28" max="28" width="26" customWidth="1"/>
    <col min="29" max="29" width="8" customWidth="1"/>
  </cols>
  <sheetData>
    <row r="1" spans="1:29" ht="98.25" customHeight="1">
      <c r="A1" s="1"/>
      <c r="B1" s="1"/>
      <c r="C1" s="136"/>
      <c r="D1" s="1"/>
      <c r="E1" s="1"/>
      <c r="F1" s="1"/>
      <c r="G1" s="1"/>
      <c r="H1" s="1"/>
      <c r="I1" s="1"/>
      <c r="J1" s="1"/>
      <c r="K1" s="1"/>
      <c r="L1" s="1"/>
    </row>
    <row r="2" spans="1:29">
      <c r="B2" s="1"/>
      <c r="C2" s="294" t="s">
        <v>128</v>
      </c>
      <c r="D2" s="270"/>
      <c r="E2" s="270"/>
      <c r="F2" s="270"/>
      <c r="G2" s="270"/>
      <c r="H2" s="270"/>
      <c r="I2" s="1"/>
      <c r="J2" s="1"/>
      <c r="K2" s="1"/>
      <c r="L2" s="1"/>
      <c r="M2" s="1"/>
      <c r="N2" s="1"/>
      <c r="O2" s="1"/>
      <c r="P2" s="1"/>
      <c r="Q2" s="1"/>
    </row>
    <row r="3" spans="1:29">
      <c r="B3" s="1"/>
      <c r="C3" s="294" t="s">
        <v>242</v>
      </c>
      <c r="D3" s="270"/>
      <c r="E3" s="270"/>
      <c r="F3" s="270"/>
      <c r="G3" s="270"/>
      <c r="H3" s="270"/>
      <c r="I3" s="1"/>
      <c r="J3" s="1"/>
      <c r="K3" s="1"/>
      <c r="L3" s="1"/>
      <c r="M3" s="1"/>
      <c r="N3" s="1"/>
      <c r="O3" s="1"/>
      <c r="P3" s="1"/>
      <c r="Q3" s="1"/>
    </row>
    <row r="4" spans="1:29">
      <c r="B4" s="1"/>
      <c r="C4" s="294" t="s">
        <v>2</v>
      </c>
      <c r="D4" s="270"/>
      <c r="E4" s="270"/>
      <c r="F4" s="270"/>
      <c r="G4" s="270"/>
      <c r="H4" s="270"/>
      <c r="I4" s="1"/>
      <c r="J4" s="1"/>
      <c r="K4" s="1"/>
      <c r="L4" s="1"/>
      <c r="M4" s="1"/>
      <c r="N4" s="1"/>
      <c r="O4" s="1"/>
      <c r="P4" s="1"/>
      <c r="Q4" s="1"/>
    </row>
    <row r="5" spans="1:29">
      <c r="A5" s="3"/>
      <c r="B5" s="3"/>
      <c r="C5" s="295"/>
      <c r="D5" s="270"/>
      <c r="E5" s="270"/>
      <c r="F5" s="270"/>
      <c r="G5" s="270"/>
      <c r="H5" s="270"/>
      <c r="I5" s="3"/>
      <c r="J5" s="3"/>
      <c r="K5" s="4"/>
      <c r="L5" s="4"/>
    </row>
    <row r="6" spans="1:29" ht="21" customHeight="1">
      <c r="B6" s="5"/>
      <c r="C6" s="296" t="s">
        <v>243</v>
      </c>
      <c r="D6" s="270"/>
      <c r="E6" s="270"/>
      <c r="F6" s="270"/>
      <c r="G6" s="270"/>
      <c r="H6" s="270"/>
      <c r="I6" s="5"/>
      <c r="J6" s="5"/>
      <c r="K6" s="5"/>
      <c r="L6" s="5"/>
      <c r="M6" s="5"/>
      <c r="N6" s="5"/>
      <c r="O6" s="5"/>
      <c r="P6" s="5"/>
      <c r="Q6" s="5"/>
    </row>
    <row r="7" spans="1:29">
      <c r="B7" s="4"/>
      <c r="C7" s="137"/>
      <c r="D7" s="4"/>
      <c r="E7" s="4"/>
      <c r="F7" s="4"/>
      <c r="G7" s="4"/>
      <c r="H7" s="4"/>
      <c r="I7" s="4"/>
      <c r="J7" s="4"/>
      <c r="K7" s="138"/>
      <c r="L7" s="4"/>
      <c r="O7" s="4"/>
      <c r="P7" s="3"/>
    </row>
    <row r="8" spans="1:29">
      <c r="B8" s="4"/>
      <c r="C8" s="137"/>
      <c r="D8" s="4"/>
      <c r="E8" s="290"/>
      <c r="F8" s="270"/>
      <c r="G8" s="270"/>
      <c r="H8" s="270"/>
      <c r="I8" s="4"/>
      <c r="J8" s="4"/>
      <c r="K8" s="4"/>
      <c r="L8" s="4"/>
      <c r="O8" s="4"/>
      <c r="P8" s="3"/>
    </row>
    <row r="9" spans="1:29">
      <c r="B9" s="297"/>
      <c r="C9" s="270"/>
      <c r="D9" s="270"/>
      <c r="E9" s="270"/>
      <c r="F9" s="270"/>
      <c r="G9" s="270"/>
      <c r="H9" s="270"/>
      <c r="I9" s="270"/>
      <c r="J9" s="270"/>
      <c r="K9" s="270"/>
      <c r="L9" s="270"/>
      <c r="M9" s="270"/>
      <c r="N9" s="270"/>
      <c r="O9" s="270"/>
      <c r="P9" s="270"/>
      <c r="Q9" s="270"/>
    </row>
    <row r="10" spans="1:29">
      <c r="C10" s="313" t="s">
        <v>244</v>
      </c>
      <c r="D10" s="255"/>
      <c r="E10" s="255"/>
      <c r="F10" s="255"/>
      <c r="G10" s="255"/>
      <c r="H10" s="255"/>
      <c r="I10" s="255"/>
      <c r="J10" s="257"/>
      <c r="K10" s="140"/>
      <c r="L10" s="140"/>
      <c r="M10" s="9"/>
      <c r="N10" s="300"/>
      <c r="O10" s="270"/>
      <c r="P10" s="270"/>
      <c r="Q10" s="270"/>
    </row>
    <row r="11" spans="1:29" ht="30" customHeight="1">
      <c r="A11" s="83"/>
      <c r="B11" s="185"/>
      <c r="C11" s="186" t="s">
        <v>131</v>
      </c>
      <c r="D11" s="186" t="s">
        <v>132</v>
      </c>
      <c r="E11" s="186" t="s">
        <v>133</v>
      </c>
      <c r="F11" s="186" t="s">
        <v>134</v>
      </c>
      <c r="G11" s="186" t="s">
        <v>135</v>
      </c>
      <c r="H11" s="186" t="s">
        <v>245</v>
      </c>
      <c r="I11" s="186" t="s">
        <v>246</v>
      </c>
      <c r="J11" s="186" t="s">
        <v>247</v>
      </c>
      <c r="K11" s="143"/>
      <c r="L11" s="143"/>
      <c r="M11" s="83"/>
      <c r="N11" s="298"/>
      <c r="O11" s="270"/>
      <c r="P11" s="270"/>
      <c r="Q11" s="270"/>
      <c r="R11" s="83"/>
      <c r="S11" s="83"/>
      <c r="T11" s="83"/>
      <c r="U11" s="83"/>
      <c r="V11" s="83"/>
      <c r="W11" s="83"/>
      <c r="X11" s="83"/>
      <c r="Y11" s="83"/>
      <c r="Z11" s="83"/>
      <c r="AA11" s="83"/>
      <c r="AB11" s="83"/>
      <c r="AC11" s="83"/>
    </row>
    <row r="12" spans="1:29">
      <c r="A12" s="83"/>
      <c r="B12" s="185"/>
      <c r="C12" s="311"/>
      <c r="D12" s="144">
        <v>0</v>
      </c>
      <c r="E12" s="145">
        <v>0</v>
      </c>
      <c r="F12" s="144">
        <v>0</v>
      </c>
      <c r="G12" s="144">
        <v>0</v>
      </c>
      <c r="H12" s="144">
        <v>0</v>
      </c>
      <c r="I12" s="144">
        <v>0</v>
      </c>
      <c r="J12" s="144">
        <v>0</v>
      </c>
      <c r="K12" s="143"/>
      <c r="L12" s="143"/>
      <c r="M12" s="83"/>
      <c r="N12" s="298"/>
      <c r="O12" s="270"/>
      <c r="P12" s="270"/>
      <c r="Q12" s="270"/>
      <c r="R12" s="83"/>
      <c r="S12" s="83"/>
      <c r="T12" s="83"/>
      <c r="U12" s="83"/>
      <c r="V12" s="83"/>
      <c r="W12" s="83"/>
      <c r="X12" s="83"/>
      <c r="Y12" s="83"/>
      <c r="Z12" s="83"/>
      <c r="AA12" s="83"/>
      <c r="AB12" s="83"/>
      <c r="AC12" s="83"/>
    </row>
    <row r="13" spans="1:29">
      <c r="A13" s="83"/>
      <c r="B13" s="185"/>
      <c r="C13" s="265"/>
      <c r="D13" s="144">
        <v>0</v>
      </c>
      <c r="E13" s="145">
        <v>0</v>
      </c>
      <c r="F13" s="144">
        <v>0</v>
      </c>
      <c r="G13" s="144">
        <v>0</v>
      </c>
      <c r="H13" s="144">
        <v>0</v>
      </c>
      <c r="I13" s="144">
        <v>0</v>
      </c>
      <c r="J13" s="144">
        <v>0</v>
      </c>
      <c r="K13" s="143"/>
      <c r="L13" s="143"/>
      <c r="M13" s="83"/>
      <c r="N13" s="298"/>
      <c r="O13" s="270"/>
      <c r="P13" s="270"/>
      <c r="Q13" s="270"/>
      <c r="R13" s="83"/>
      <c r="S13" s="83"/>
      <c r="T13" s="83"/>
      <c r="U13" s="83"/>
      <c r="V13" s="83"/>
      <c r="W13" s="83"/>
      <c r="X13" s="83"/>
      <c r="Y13" s="83"/>
      <c r="Z13" s="83"/>
      <c r="AA13" s="83"/>
      <c r="AB13" s="83"/>
      <c r="AC13" s="83"/>
    </row>
    <row r="14" spans="1:29">
      <c r="A14" s="83"/>
      <c r="B14" s="185"/>
      <c r="C14" s="265"/>
      <c r="D14" s="144">
        <v>0</v>
      </c>
      <c r="E14" s="145">
        <v>0</v>
      </c>
      <c r="F14" s="144">
        <v>0</v>
      </c>
      <c r="G14" s="144">
        <v>0</v>
      </c>
      <c r="H14" s="144">
        <v>0</v>
      </c>
      <c r="I14" s="144">
        <v>0</v>
      </c>
      <c r="J14" s="144">
        <v>0</v>
      </c>
      <c r="K14" s="143"/>
      <c r="L14" s="143"/>
      <c r="M14" s="83"/>
      <c r="N14" s="298"/>
      <c r="O14" s="270"/>
      <c r="P14" s="270"/>
      <c r="Q14" s="270"/>
      <c r="R14" s="83"/>
      <c r="S14" s="83"/>
      <c r="T14" s="83"/>
      <c r="U14" s="83"/>
      <c r="V14" s="83"/>
      <c r="W14" s="83"/>
      <c r="X14" s="83"/>
      <c r="Y14" s="83"/>
      <c r="Z14" s="83"/>
      <c r="AA14" s="83"/>
      <c r="AB14" s="83"/>
      <c r="AC14" s="83"/>
    </row>
    <row r="15" spans="1:29">
      <c r="A15" s="83"/>
      <c r="B15" s="185"/>
      <c r="C15" s="262"/>
      <c r="D15" s="146">
        <v>0</v>
      </c>
      <c r="E15" s="145">
        <v>0</v>
      </c>
      <c r="F15" s="144">
        <v>0</v>
      </c>
      <c r="G15" s="144">
        <v>0</v>
      </c>
      <c r="H15" s="144">
        <v>0</v>
      </c>
      <c r="I15" s="144">
        <v>0</v>
      </c>
      <c r="J15" s="144">
        <v>0</v>
      </c>
      <c r="K15" s="143"/>
      <c r="L15" s="143"/>
      <c r="M15" s="83"/>
      <c r="N15" s="298"/>
      <c r="O15" s="270"/>
      <c r="P15" s="270"/>
      <c r="Q15" s="270"/>
      <c r="R15" s="83"/>
      <c r="S15" s="83"/>
      <c r="T15" s="83"/>
      <c r="U15" s="83"/>
      <c r="V15" s="83"/>
      <c r="W15" s="83"/>
      <c r="X15" s="83"/>
      <c r="Y15" s="83"/>
      <c r="Z15" s="83"/>
      <c r="AA15" s="83"/>
      <c r="AB15" s="83"/>
      <c r="AC15" s="83"/>
    </row>
    <row r="16" spans="1:29">
      <c r="A16" s="83"/>
      <c r="B16" s="185"/>
      <c r="C16" s="312" t="s">
        <v>248</v>
      </c>
      <c r="D16" s="255"/>
      <c r="E16" s="257"/>
      <c r="F16" s="187"/>
      <c r="G16" s="187"/>
      <c r="H16" s="187"/>
      <c r="I16" s="187"/>
      <c r="J16" s="187"/>
      <c r="K16" s="143"/>
      <c r="L16" s="143"/>
      <c r="M16" s="83"/>
      <c r="N16" s="143"/>
      <c r="O16" s="143"/>
      <c r="P16" s="143"/>
      <c r="Q16" s="143"/>
      <c r="R16" s="83"/>
      <c r="S16" s="83"/>
      <c r="T16" s="83"/>
      <c r="U16" s="83"/>
      <c r="V16" s="83"/>
      <c r="W16" s="83"/>
      <c r="X16" s="83"/>
      <c r="Y16" s="83"/>
      <c r="Z16" s="83"/>
      <c r="AA16" s="83"/>
      <c r="AB16" s="83"/>
      <c r="AC16" s="83"/>
    </row>
    <row r="17" spans="1:29">
      <c r="A17" s="83"/>
      <c r="B17" s="185"/>
      <c r="C17" s="188" t="s">
        <v>131</v>
      </c>
      <c r="D17" s="188" t="s">
        <v>132</v>
      </c>
      <c r="E17" s="188" t="s">
        <v>133</v>
      </c>
      <c r="F17" s="189" t="s">
        <v>134</v>
      </c>
      <c r="G17" s="190" t="s">
        <v>135</v>
      </c>
      <c r="H17" s="190" t="s">
        <v>30</v>
      </c>
      <c r="I17" s="144" t="s">
        <v>136</v>
      </c>
      <c r="J17" s="144" t="s">
        <v>137</v>
      </c>
      <c r="K17" s="143"/>
      <c r="L17" s="143"/>
      <c r="M17" s="83"/>
      <c r="N17" s="298"/>
      <c r="O17" s="270"/>
      <c r="P17" s="270"/>
      <c r="Q17" s="270"/>
      <c r="R17" s="83"/>
      <c r="S17" s="83"/>
      <c r="T17" s="83"/>
      <c r="U17" s="83"/>
      <c r="V17" s="83"/>
      <c r="W17" s="83"/>
      <c r="X17" s="83"/>
      <c r="Y17" s="83"/>
      <c r="Z17" s="83"/>
      <c r="AA17" s="83"/>
      <c r="AB17" s="83"/>
      <c r="AC17" s="83"/>
    </row>
    <row r="18" spans="1:29">
      <c r="A18" s="83"/>
      <c r="B18" s="185"/>
      <c r="C18" s="191" t="s">
        <v>249</v>
      </c>
      <c r="D18" s="144">
        <v>39</v>
      </c>
      <c r="E18" s="144">
        <v>23</v>
      </c>
      <c r="F18" s="144">
        <v>16</v>
      </c>
      <c r="G18" s="144" t="s">
        <v>250</v>
      </c>
      <c r="H18" s="144" t="s">
        <v>169</v>
      </c>
      <c r="I18" s="144" t="s">
        <v>251</v>
      </c>
      <c r="J18" s="144" t="s">
        <v>184</v>
      </c>
      <c r="K18" s="143"/>
      <c r="L18" s="143"/>
      <c r="M18" s="83"/>
      <c r="N18" s="298"/>
      <c r="O18" s="270"/>
      <c r="P18" s="270"/>
      <c r="Q18" s="270"/>
      <c r="R18" s="83"/>
      <c r="S18" s="83"/>
      <c r="T18" s="83"/>
      <c r="U18" s="83"/>
      <c r="V18" s="83"/>
      <c r="W18" s="83"/>
      <c r="X18" s="83"/>
      <c r="Y18" s="83"/>
      <c r="Z18" s="83"/>
      <c r="AA18" s="83"/>
      <c r="AB18" s="83"/>
      <c r="AC18" s="83"/>
    </row>
    <row r="19" spans="1:29" ht="22.5" customHeight="1">
      <c r="A19" s="83"/>
      <c r="B19" s="185"/>
      <c r="C19" s="191" t="s">
        <v>252</v>
      </c>
      <c r="D19" s="144">
        <v>27</v>
      </c>
      <c r="E19" s="144">
        <v>18</v>
      </c>
      <c r="F19" s="144">
        <v>9</v>
      </c>
      <c r="G19" s="144" t="s">
        <v>253</v>
      </c>
      <c r="H19" s="144" t="s">
        <v>150</v>
      </c>
      <c r="I19" s="144" t="s">
        <v>151</v>
      </c>
      <c r="J19" s="144" t="s">
        <v>152</v>
      </c>
      <c r="K19" s="143"/>
      <c r="L19" s="143"/>
      <c r="M19" s="143"/>
      <c r="N19" s="298"/>
      <c r="O19" s="270"/>
      <c r="P19" s="270"/>
      <c r="Q19" s="270"/>
      <c r="R19" s="83"/>
      <c r="S19" s="83"/>
      <c r="T19" s="83"/>
      <c r="U19" s="83"/>
      <c r="V19" s="83"/>
      <c r="W19" s="83"/>
      <c r="X19" s="83"/>
      <c r="Y19" s="83"/>
      <c r="Z19" s="83"/>
      <c r="AA19" s="83"/>
      <c r="AB19" s="83"/>
      <c r="AC19" s="83"/>
    </row>
    <row r="20" spans="1:29" ht="22.5" customHeight="1">
      <c r="A20" s="83"/>
      <c r="B20" s="185"/>
      <c r="C20" s="191" t="s">
        <v>254</v>
      </c>
      <c r="D20" s="144">
        <v>36</v>
      </c>
      <c r="E20" s="144">
        <v>16</v>
      </c>
      <c r="F20" s="144">
        <v>20</v>
      </c>
      <c r="G20" s="144" t="s">
        <v>253</v>
      </c>
      <c r="H20" s="144" t="s">
        <v>150</v>
      </c>
      <c r="I20" s="144" t="s">
        <v>151</v>
      </c>
      <c r="J20" s="144" t="s">
        <v>152</v>
      </c>
      <c r="K20" s="143"/>
      <c r="L20" s="143"/>
      <c r="M20" s="143"/>
      <c r="N20" s="298"/>
      <c r="O20" s="270"/>
      <c r="P20" s="270"/>
      <c r="Q20" s="270"/>
      <c r="R20" s="83"/>
      <c r="S20" s="83"/>
      <c r="T20" s="83"/>
      <c r="U20" s="83"/>
      <c r="V20" s="83"/>
      <c r="W20" s="83"/>
      <c r="X20" s="83"/>
      <c r="Y20" s="83"/>
      <c r="Z20" s="83"/>
      <c r="AA20" s="83"/>
      <c r="AB20" s="83"/>
      <c r="AC20" s="83"/>
    </row>
    <row r="21" spans="1:29" ht="33" customHeight="1">
      <c r="A21" s="83"/>
      <c r="B21" s="28"/>
      <c r="C21" s="191" t="s">
        <v>255</v>
      </c>
      <c r="D21" s="144">
        <v>36</v>
      </c>
      <c r="E21" s="144">
        <v>18</v>
      </c>
      <c r="F21" s="144">
        <v>18</v>
      </c>
      <c r="G21" s="144" t="s">
        <v>253</v>
      </c>
      <c r="H21" s="144" t="s">
        <v>150</v>
      </c>
      <c r="I21" s="144" t="s">
        <v>151</v>
      </c>
      <c r="J21" s="144" t="s">
        <v>152</v>
      </c>
      <c r="K21" s="143"/>
      <c r="L21" s="143"/>
      <c r="M21" s="143"/>
      <c r="N21" s="298"/>
      <c r="O21" s="270"/>
      <c r="P21" s="270"/>
      <c r="Q21" s="270"/>
      <c r="R21" s="83"/>
      <c r="S21" s="83"/>
      <c r="T21" s="83"/>
      <c r="U21" s="83"/>
      <c r="V21" s="83"/>
      <c r="W21" s="83"/>
      <c r="X21" s="83"/>
      <c r="Y21" s="83"/>
      <c r="Z21" s="83"/>
      <c r="AA21" s="83"/>
      <c r="AB21" s="83"/>
      <c r="AC21" s="83"/>
    </row>
    <row r="22" spans="1:29" ht="22.5" customHeight="1">
      <c r="A22" s="83"/>
      <c r="B22" s="28"/>
      <c r="C22" s="191" t="s">
        <v>162</v>
      </c>
      <c r="D22" s="144">
        <v>26</v>
      </c>
      <c r="E22" s="144">
        <v>23</v>
      </c>
      <c r="F22" s="144">
        <v>3</v>
      </c>
      <c r="G22" s="144" t="s">
        <v>253</v>
      </c>
      <c r="H22" s="144" t="s">
        <v>150</v>
      </c>
      <c r="I22" s="144" t="s">
        <v>151</v>
      </c>
      <c r="J22" s="144" t="s">
        <v>152</v>
      </c>
      <c r="K22" s="143"/>
      <c r="L22" s="143"/>
      <c r="M22" s="143"/>
      <c r="N22" s="298"/>
      <c r="O22" s="270"/>
      <c r="P22" s="270"/>
      <c r="Q22" s="270"/>
      <c r="R22" s="83"/>
      <c r="S22" s="83"/>
      <c r="T22" s="83"/>
      <c r="U22" s="83"/>
      <c r="V22" s="83"/>
      <c r="W22" s="83"/>
      <c r="X22" s="83"/>
      <c r="Y22" s="83"/>
      <c r="Z22" s="83"/>
      <c r="AA22" s="83"/>
      <c r="AB22" s="83"/>
      <c r="AC22" s="83"/>
    </row>
    <row r="23" spans="1:29" ht="22.5" customHeight="1">
      <c r="A23" s="83"/>
      <c r="B23" s="28"/>
      <c r="C23" s="191" t="s">
        <v>256</v>
      </c>
      <c r="D23" s="144">
        <v>16</v>
      </c>
      <c r="E23" s="144">
        <v>16</v>
      </c>
      <c r="F23" s="144">
        <v>0</v>
      </c>
      <c r="G23" s="144" t="s">
        <v>257</v>
      </c>
      <c r="H23" s="144" t="s">
        <v>168</v>
      </c>
      <c r="I23" s="144" t="s">
        <v>143</v>
      </c>
      <c r="J23" s="144" t="s">
        <v>169</v>
      </c>
      <c r="K23" s="143"/>
      <c r="L23" s="143"/>
      <c r="M23" s="143"/>
      <c r="N23" s="298"/>
      <c r="O23" s="270"/>
      <c r="P23" s="270"/>
      <c r="Q23" s="270"/>
      <c r="R23" s="83"/>
      <c r="S23" s="83"/>
      <c r="T23" s="83"/>
      <c r="U23" s="83"/>
      <c r="V23" s="83"/>
      <c r="W23" s="83"/>
      <c r="X23" s="83"/>
      <c r="Y23" s="83"/>
      <c r="Z23" s="83"/>
      <c r="AA23" s="83"/>
      <c r="AB23" s="83"/>
      <c r="AC23" s="83"/>
    </row>
    <row r="24" spans="1:29" ht="22.5" customHeight="1">
      <c r="A24" s="83"/>
      <c r="B24" s="28"/>
      <c r="C24" s="191" t="s">
        <v>258</v>
      </c>
      <c r="D24" s="144">
        <v>20</v>
      </c>
      <c r="E24" s="144">
        <v>14</v>
      </c>
      <c r="F24" s="144">
        <v>6</v>
      </c>
      <c r="G24" s="144" t="s">
        <v>253</v>
      </c>
      <c r="H24" s="144" t="s">
        <v>150</v>
      </c>
      <c r="I24" s="144" t="s">
        <v>151</v>
      </c>
      <c r="J24" s="144" t="s">
        <v>152</v>
      </c>
      <c r="K24" s="143"/>
      <c r="L24" s="143"/>
      <c r="M24" s="143"/>
      <c r="N24" s="298"/>
      <c r="O24" s="270"/>
      <c r="P24" s="270"/>
      <c r="Q24" s="270"/>
      <c r="R24" s="83"/>
      <c r="S24" s="83"/>
      <c r="T24" s="83"/>
      <c r="U24" s="83"/>
      <c r="V24" s="83"/>
      <c r="W24" s="83"/>
      <c r="X24" s="83"/>
      <c r="Y24" s="83"/>
      <c r="Z24" s="83"/>
      <c r="AA24" s="83"/>
      <c r="AB24" s="83"/>
      <c r="AC24" s="83"/>
    </row>
    <row r="25" spans="1:29" ht="22.5" customHeight="1">
      <c r="A25" s="83"/>
      <c r="B25" s="28"/>
      <c r="C25" s="191" t="s">
        <v>259</v>
      </c>
      <c r="D25" s="144">
        <v>15</v>
      </c>
      <c r="E25" s="144">
        <v>12</v>
      </c>
      <c r="F25" s="144">
        <v>3</v>
      </c>
      <c r="G25" s="144" t="s">
        <v>253</v>
      </c>
      <c r="H25" s="144" t="s">
        <v>150</v>
      </c>
      <c r="I25" s="144" t="s">
        <v>151</v>
      </c>
      <c r="J25" s="144" t="s">
        <v>152</v>
      </c>
      <c r="K25" s="152"/>
      <c r="L25" s="152"/>
      <c r="M25" s="143"/>
      <c r="N25" s="298"/>
      <c r="O25" s="270"/>
      <c r="P25" s="270"/>
      <c r="Q25" s="270"/>
      <c r="R25" s="83"/>
      <c r="S25" s="83"/>
      <c r="T25" s="83"/>
      <c r="U25" s="83"/>
      <c r="V25" s="83"/>
      <c r="W25" s="83"/>
      <c r="X25" s="83"/>
      <c r="Y25" s="83"/>
      <c r="Z25" s="83"/>
      <c r="AA25" s="83"/>
      <c r="AB25" s="83"/>
      <c r="AC25" s="83"/>
    </row>
    <row r="26" spans="1:29" ht="22.5" customHeight="1">
      <c r="B26" s="30"/>
      <c r="C26" s="192" t="s">
        <v>260</v>
      </c>
      <c r="D26" s="146">
        <v>215</v>
      </c>
      <c r="E26" s="146">
        <v>140</v>
      </c>
      <c r="F26" s="146">
        <v>75</v>
      </c>
      <c r="G26" s="146" t="s">
        <v>261</v>
      </c>
      <c r="H26" s="146" t="s">
        <v>262</v>
      </c>
      <c r="I26" s="146" t="s">
        <v>263</v>
      </c>
      <c r="J26" s="146" t="s">
        <v>193</v>
      </c>
      <c r="K26" s="151"/>
      <c r="L26" s="151"/>
      <c r="M26" s="3"/>
      <c r="N26" s="3"/>
      <c r="O26" s="3"/>
      <c r="P26" s="3"/>
      <c r="Q26" s="3"/>
    </row>
    <row r="27" spans="1:29" ht="22.5" customHeight="1">
      <c r="B27" s="30"/>
      <c r="C27" s="312" t="s">
        <v>264</v>
      </c>
      <c r="D27" s="255"/>
      <c r="E27" s="257"/>
      <c r="F27" s="187"/>
      <c r="G27" s="187"/>
      <c r="H27" s="187"/>
      <c r="I27" s="187"/>
      <c r="J27" s="187"/>
      <c r="K27" s="151"/>
      <c r="L27" s="151"/>
      <c r="M27" s="3"/>
      <c r="N27" s="3"/>
      <c r="O27" s="3"/>
      <c r="P27" s="3"/>
      <c r="Q27" s="3"/>
    </row>
    <row r="28" spans="1:29" ht="22.5" customHeight="1">
      <c r="B28" s="30"/>
      <c r="C28" s="188" t="s">
        <v>131</v>
      </c>
      <c r="D28" s="188" t="s">
        <v>132</v>
      </c>
      <c r="E28" s="188" t="s">
        <v>133</v>
      </c>
      <c r="F28" s="190" t="s">
        <v>134</v>
      </c>
      <c r="G28" s="190" t="s">
        <v>135</v>
      </c>
      <c r="H28" s="190" t="s">
        <v>30</v>
      </c>
      <c r="I28" s="144" t="s">
        <v>136</v>
      </c>
      <c r="J28" s="144" t="s">
        <v>137</v>
      </c>
      <c r="K28" s="151"/>
      <c r="L28" s="151"/>
      <c r="M28" s="3"/>
      <c r="N28" s="3"/>
      <c r="O28" s="3"/>
      <c r="P28" s="3"/>
      <c r="Q28" s="3"/>
    </row>
    <row r="29" spans="1:29" ht="22.5" customHeight="1">
      <c r="B29" s="30"/>
      <c r="C29" s="193" t="s">
        <v>185</v>
      </c>
      <c r="D29" s="144">
        <v>26</v>
      </c>
      <c r="E29" s="144">
        <v>19</v>
      </c>
      <c r="F29" s="144">
        <v>7</v>
      </c>
      <c r="G29" s="144" t="s">
        <v>253</v>
      </c>
      <c r="H29" s="144" t="s">
        <v>150</v>
      </c>
      <c r="I29" s="144" t="s">
        <v>151</v>
      </c>
      <c r="J29" s="144" t="s">
        <v>152</v>
      </c>
      <c r="K29" s="151"/>
      <c r="L29" s="151"/>
      <c r="M29" s="3"/>
      <c r="N29" s="3"/>
      <c r="O29" s="3"/>
      <c r="P29" s="3"/>
      <c r="Q29" s="3"/>
    </row>
    <row r="30" spans="1:29" ht="22.5" customHeight="1">
      <c r="B30" s="30"/>
      <c r="C30" s="193" t="s">
        <v>265</v>
      </c>
      <c r="D30" s="144">
        <v>30</v>
      </c>
      <c r="E30" s="144">
        <v>23</v>
      </c>
      <c r="F30" s="144">
        <v>7</v>
      </c>
      <c r="G30" s="144" t="s">
        <v>250</v>
      </c>
      <c r="H30" s="144" t="s">
        <v>169</v>
      </c>
      <c r="I30" s="144" t="s">
        <v>251</v>
      </c>
      <c r="J30" s="144" t="s">
        <v>184</v>
      </c>
      <c r="K30" s="151"/>
      <c r="L30" s="151"/>
      <c r="M30" s="3"/>
      <c r="N30" s="3"/>
      <c r="O30" s="3"/>
      <c r="P30" s="3"/>
      <c r="Q30" s="3"/>
    </row>
    <row r="31" spans="1:29" ht="22.5" customHeight="1">
      <c r="B31" s="30"/>
      <c r="C31" s="193" t="s">
        <v>266</v>
      </c>
      <c r="D31" s="144">
        <v>36</v>
      </c>
      <c r="E31" s="144">
        <v>27</v>
      </c>
      <c r="F31" s="144">
        <v>9</v>
      </c>
      <c r="G31" s="144" t="s">
        <v>253</v>
      </c>
      <c r="H31" s="144" t="s">
        <v>150</v>
      </c>
      <c r="I31" s="144" t="s">
        <v>151</v>
      </c>
      <c r="J31" s="144" t="s">
        <v>152</v>
      </c>
      <c r="K31" s="151"/>
      <c r="L31" s="151"/>
      <c r="M31" s="3"/>
      <c r="N31" s="3"/>
      <c r="O31" s="3"/>
      <c r="P31" s="3"/>
      <c r="Q31" s="3"/>
    </row>
    <row r="32" spans="1:29" ht="22.5" customHeight="1">
      <c r="B32" s="30"/>
      <c r="C32" s="193" t="s">
        <v>267</v>
      </c>
      <c r="D32" s="144">
        <v>30</v>
      </c>
      <c r="E32" s="144">
        <v>16</v>
      </c>
      <c r="F32" s="144">
        <v>14</v>
      </c>
      <c r="G32" s="144" t="s">
        <v>253</v>
      </c>
      <c r="H32" s="144" t="s">
        <v>150</v>
      </c>
      <c r="I32" s="144" t="s">
        <v>151</v>
      </c>
      <c r="J32" s="144" t="s">
        <v>152</v>
      </c>
      <c r="K32" s="151"/>
      <c r="L32" s="151"/>
      <c r="M32" s="3"/>
      <c r="N32" s="3"/>
      <c r="O32" s="3"/>
      <c r="P32" s="3"/>
      <c r="Q32" s="3"/>
    </row>
    <row r="33" spans="2:17" ht="22.5" customHeight="1">
      <c r="B33" s="30"/>
      <c r="C33" s="193" t="s">
        <v>268</v>
      </c>
      <c r="D33" s="144">
        <v>37</v>
      </c>
      <c r="E33" s="144">
        <v>17</v>
      </c>
      <c r="F33" s="144">
        <v>20</v>
      </c>
      <c r="G33" s="144" t="s">
        <v>253</v>
      </c>
      <c r="H33" s="144" t="s">
        <v>150</v>
      </c>
      <c r="I33" s="144" t="s">
        <v>151</v>
      </c>
      <c r="J33" s="144" t="s">
        <v>152</v>
      </c>
      <c r="K33" s="151"/>
      <c r="L33" s="151"/>
      <c r="M33" s="3"/>
      <c r="N33" s="3"/>
      <c r="O33" s="3"/>
      <c r="P33" s="3"/>
      <c r="Q33" s="3"/>
    </row>
    <row r="34" spans="2:17" ht="22.5" customHeight="1">
      <c r="B34" s="30"/>
      <c r="C34" s="193" t="s">
        <v>269</v>
      </c>
      <c r="D34" s="144">
        <v>29</v>
      </c>
      <c r="E34" s="144">
        <v>9</v>
      </c>
      <c r="F34" s="144">
        <v>20</v>
      </c>
      <c r="G34" s="144" t="s">
        <v>253</v>
      </c>
      <c r="H34" s="144" t="s">
        <v>150</v>
      </c>
      <c r="I34" s="144" t="s">
        <v>151</v>
      </c>
      <c r="J34" s="144" t="s">
        <v>152</v>
      </c>
      <c r="K34" s="151"/>
      <c r="L34" s="151"/>
      <c r="M34" s="3"/>
      <c r="N34" s="3"/>
      <c r="O34" s="3"/>
      <c r="P34" s="3"/>
      <c r="Q34" s="3"/>
    </row>
    <row r="35" spans="2:17" ht="22.5" customHeight="1">
      <c r="B35" s="30"/>
      <c r="C35" s="193" t="s">
        <v>270</v>
      </c>
      <c r="D35" s="144">
        <v>27</v>
      </c>
      <c r="E35" s="144">
        <v>12</v>
      </c>
      <c r="F35" s="144">
        <v>15</v>
      </c>
      <c r="G35" s="144" t="s">
        <v>253</v>
      </c>
      <c r="H35" s="144" t="s">
        <v>150</v>
      </c>
      <c r="I35" s="144" t="s">
        <v>151</v>
      </c>
      <c r="J35" s="144" t="s">
        <v>152</v>
      </c>
      <c r="K35" s="151"/>
      <c r="L35" s="151"/>
      <c r="M35" s="3"/>
      <c r="N35" s="3"/>
      <c r="O35" s="3"/>
      <c r="P35" s="3"/>
      <c r="Q35" s="3"/>
    </row>
    <row r="36" spans="2:17" ht="36.75" customHeight="1">
      <c r="B36" s="30"/>
      <c r="C36" s="4" t="s">
        <v>271</v>
      </c>
      <c r="D36" s="144">
        <v>33</v>
      </c>
      <c r="E36" s="144">
        <v>13</v>
      </c>
      <c r="F36" s="144">
        <v>20</v>
      </c>
      <c r="G36" s="144" t="s">
        <v>253</v>
      </c>
      <c r="H36" s="144" t="s">
        <v>150</v>
      </c>
      <c r="I36" s="144" t="s">
        <v>151</v>
      </c>
      <c r="J36" s="144" t="s">
        <v>152</v>
      </c>
      <c r="K36" s="151"/>
      <c r="L36" s="151"/>
      <c r="M36" s="3"/>
      <c r="N36" s="3"/>
      <c r="O36" s="3"/>
      <c r="P36" s="3"/>
      <c r="Q36" s="3"/>
    </row>
    <row r="37" spans="2:17" ht="26.25" customHeight="1">
      <c r="B37" s="30"/>
      <c r="C37" s="193" t="s">
        <v>157</v>
      </c>
      <c r="D37" s="144">
        <v>35</v>
      </c>
      <c r="E37" s="144">
        <v>19</v>
      </c>
      <c r="F37" s="144">
        <v>16</v>
      </c>
      <c r="G37" s="144" t="s">
        <v>253</v>
      </c>
      <c r="H37" s="144" t="s">
        <v>150</v>
      </c>
      <c r="I37" s="144" t="s">
        <v>151</v>
      </c>
      <c r="J37" s="144" t="s">
        <v>152</v>
      </c>
      <c r="K37" s="151"/>
      <c r="L37" s="151"/>
      <c r="M37" s="3"/>
      <c r="N37" s="3"/>
      <c r="O37" s="3"/>
      <c r="P37" s="3"/>
      <c r="Q37" s="3"/>
    </row>
    <row r="38" spans="2:17">
      <c r="B38" s="4"/>
      <c r="C38" s="194" t="s">
        <v>272</v>
      </c>
      <c r="D38" s="144">
        <v>23</v>
      </c>
      <c r="E38" s="144">
        <v>20</v>
      </c>
      <c r="F38" s="144">
        <v>3</v>
      </c>
      <c r="G38" s="144" t="s">
        <v>253</v>
      </c>
      <c r="H38" s="144" t="s">
        <v>150</v>
      </c>
      <c r="I38" s="144" t="s">
        <v>151</v>
      </c>
      <c r="J38" s="144" t="s">
        <v>152</v>
      </c>
    </row>
    <row r="39" spans="2:17">
      <c r="B39" s="4"/>
      <c r="C39" s="194" t="s">
        <v>273</v>
      </c>
      <c r="D39" s="144">
        <v>28</v>
      </c>
      <c r="E39" s="144">
        <v>27</v>
      </c>
      <c r="F39" s="144">
        <v>1</v>
      </c>
      <c r="G39" s="144" t="s">
        <v>250</v>
      </c>
      <c r="H39" s="144" t="s">
        <v>169</v>
      </c>
      <c r="I39" s="144" t="s">
        <v>251</v>
      </c>
      <c r="J39" s="144" t="s">
        <v>184</v>
      </c>
    </row>
    <row r="40" spans="2:17">
      <c r="B40" s="4"/>
      <c r="C40" s="193" t="s">
        <v>206</v>
      </c>
      <c r="D40" s="144">
        <v>25</v>
      </c>
      <c r="E40" s="144">
        <v>24</v>
      </c>
      <c r="F40" s="144">
        <v>1</v>
      </c>
      <c r="G40" s="144" t="s">
        <v>253</v>
      </c>
      <c r="H40" s="144" t="s">
        <v>150</v>
      </c>
      <c r="I40" s="144" t="s">
        <v>151</v>
      </c>
      <c r="J40" s="144" t="s">
        <v>152</v>
      </c>
    </row>
    <row r="41" spans="2:17">
      <c r="B41" s="4"/>
      <c r="C41" s="193" t="s">
        <v>274</v>
      </c>
      <c r="D41" s="144">
        <v>38</v>
      </c>
      <c r="E41" s="144">
        <v>38</v>
      </c>
      <c r="F41" s="144">
        <v>0</v>
      </c>
      <c r="G41" s="144" t="s">
        <v>275</v>
      </c>
      <c r="H41" s="144" t="s">
        <v>276</v>
      </c>
      <c r="I41" s="144" t="s">
        <v>277</v>
      </c>
      <c r="J41" s="156">
        <v>5880</v>
      </c>
    </row>
    <row r="42" spans="2:17">
      <c r="B42" s="4"/>
      <c r="C42" s="195" t="s">
        <v>171</v>
      </c>
      <c r="D42" s="146">
        <v>397</v>
      </c>
      <c r="E42" s="146">
        <v>264</v>
      </c>
      <c r="F42" s="146">
        <v>133</v>
      </c>
      <c r="G42" s="146" t="s">
        <v>278</v>
      </c>
      <c r="H42" s="196" t="s">
        <v>279</v>
      </c>
      <c r="I42" s="146" t="s">
        <v>280</v>
      </c>
      <c r="J42" s="196" t="s">
        <v>281</v>
      </c>
    </row>
    <row r="43" spans="2:17">
      <c r="B43" s="4"/>
      <c r="C43" s="197" t="s">
        <v>282</v>
      </c>
      <c r="D43" s="187"/>
      <c r="E43" s="187"/>
      <c r="F43" s="187"/>
      <c r="G43" s="187"/>
      <c r="H43" s="198"/>
      <c r="I43" s="187"/>
      <c r="J43" s="187"/>
    </row>
    <row r="44" spans="2:17">
      <c r="B44" s="4"/>
      <c r="C44" s="188" t="s">
        <v>131</v>
      </c>
      <c r="D44" s="188" t="s">
        <v>132</v>
      </c>
      <c r="E44" s="188" t="s">
        <v>133</v>
      </c>
      <c r="F44" s="190" t="s">
        <v>134</v>
      </c>
      <c r="G44" s="190" t="s">
        <v>135</v>
      </c>
      <c r="H44" s="190" t="s">
        <v>30</v>
      </c>
      <c r="I44" s="144" t="s">
        <v>136</v>
      </c>
      <c r="J44" s="144" t="s">
        <v>137</v>
      </c>
    </row>
    <row r="45" spans="2:17">
      <c r="B45" s="4"/>
      <c r="C45" s="193" t="s">
        <v>283</v>
      </c>
      <c r="D45" s="144">
        <v>32</v>
      </c>
      <c r="E45" s="144">
        <v>19</v>
      </c>
      <c r="F45" s="144">
        <v>13</v>
      </c>
      <c r="G45" s="144" t="s">
        <v>253</v>
      </c>
      <c r="H45" s="144" t="s">
        <v>150</v>
      </c>
      <c r="I45" s="144" t="s">
        <v>151</v>
      </c>
      <c r="J45" s="144" t="s">
        <v>152</v>
      </c>
    </row>
    <row r="46" spans="2:17">
      <c r="B46" s="4"/>
      <c r="C46" s="193" t="s">
        <v>284</v>
      </c>
      <c r="D46" s="144">
        <v>35</v>
      </c>
      <c r="E46" s="144">
        <v>19</v>
      </c>
      <c r="F46" s="144">
        <v>16</v>
      </c>
      <c r="G46" s="144" t="s">
        <v>253</v>
      </c>
      <c r="H46" s="144" t="s">
        <v>150</v>
      </c>
      <c r="I46" s="144" t="s">
        <v>151</v>
      </c>
      <c r="J46" s="144" t="s">
        <v>152</v>
      </c>
    </row>
    <row r="47" spans="2:17">
      <c r="B47" s="4"/>
      <c r="C47" s="193" t="s">
        <v>285</v>
      </c>
      <c r="D47" s="144">
        <v>35</v>
      </c>
      <c r="E47" s="144">
        <v>25</v>
      </c>
      <c r="F47" s="144">
        <v>10</v>
      </c>
      <c r="G47" s="144" t="s">
        <v>253</v>
      </c>
      <c r="H47" s="144" t="s">
        <v>150</v>
      </c>
      <c r="I47" s="144" t="s">
        <v>151</v>
      </c>
      <c r="J47" s="144" t="s">
        <v>152</v>
      </c>
    </row>
    <row r="48" spans="2:17">
      <c r="B48" s="4"/>
      <c r="C48" s="193" t="s">
        <v>286</v>
      </c>
      <c r="D48" s="144">
        <v>28</v>
      </c>
      <c r="E48" s="144">
        <v>18</v>
      </c>
      <c r="F48" s="144">
        <v>10</v>
      </c>
      <c r="G48" s="144" t="s">
        <v>250</v>
      </c>
      <c r="H48" s="144" t="s">
        <v>169</v>
      </c>
      <c r="I48" s="144" t="s">
        <v>251</v>
      </c>
      <c r="J48" s="144" t="s">
        <v>184</v>
      </c>
    </row>
    <row r="49" spans="2:10">
      <c r="B49" s="4"/>
      <c r="C49" s="193" t="s">
        <v>287</v>
      </c>
      <c r="D49" s="144">
        <v>37</v>
      </c>
      <c r="E49" s="144">
        <v>18</v>
      </c>
      <c r="F49" s="144">
        <v>19</v>
      </c>
      <c r="G49" s="144" t="s">
        <v>253</v>
      </c>
      <c r="H49" s="144" t="s">
        <v>150</v>
      </c>
      <c r="I49" s="144" t="s">
        <v>151</v>
      </c>
      <c r="J49" s="144" t="s">
        <v>152</v>
      </c>
    </row>
    <row r="50" spans="2:10">
      <c r="B50" s="4"/>
      <c r="C50" s="193" t="s">
        <v>288</v>
      </c>
      <c r="D50" s="144">
        <v>30</v>
      </c>
      <c r="E50" s="144">
        <v>19</v>
      </c>
      <c r="F50" s="144">
        <v>11</v>
      </c>
      <c r="G50" s="144" t="s">
        <v>253</v>
      </c>
      <c r="H50" s="144" t="s">
        <v>150</v>
      </c>
      <c r="I50" s="144" t="s">
        <v>151</v>
      </c>
      <c r="J50" s="144" t="s">
        <v>152</v>
      </c>
    </row>
    <row r="51" spans="2:10">
      <c r="B51" s="4"/>
      <c r="C51" s="193" t="s">
        <v>289</v>
      </c>
      <c r="D51" s="144">
        <v>34</v>
      </c>
      <c r="E51" s="144">
        <v>20</v>
      </c>
      <c r="F51" s="144">
        <v>14</v>
      </c>
      <c r="G51" s="144" t="s">
        <v>253</v>
      </c>
      <c r="H51" s="144" t="s">
        <v>150</v>
      </c>
      <c r="I51" s="144" t="s">
        <v>151</v>
      </c>
      <c r="J51" s="144" t="s">
        <v>152</v>
      </c>
    </row>
    <row r="52" spans="2:10">
      <c r="B52" s="4"/>
      <c r="C52" s="199" t="s">
        <v>290</v>
      </c>
      <c r="D52" s="144">
        <v>15</v>
      </c>
      <c r="E52" s="144">
        <v>14</v>
      </c>
      <c r="F52" s="144">
        <v>1</v>
      </c>
      <c r="G52" s="144" t="s">
        <v>253</v>
      </c>
      <c r="H52" s="144" t="s">
        <v>150</v>
      </c>
      <c r="I52" s="144" t="s">
        <v>151</v>
      </c>
      <c r="J52" s="144" t="s">
        <v>152</v>
      </c>
    </row>
    <row r="53" spans="2:10">
      <c r="B53" s="4"/>
      <c r="C53" s="193" t="s">
        <v>219</v>
      </c>
      <c r="D53" s="144">
        <v>19</v>
      </c>
      <c r="E53" s="144">
        <v>14</v>
      </c>
      <c r="F53" s="144">
        <v>5</v>
      </c>
      <c r="G53" s="144" t="s">
        <v>253</v>
      </c>
      <c r="H53" s="144" t="s">
        <v>150</v>
      </c>
      <c r="I53" s="144" t="s">
        <v>151</v>
      </c>
      <c r="J53" s="144" t="s">
        <v>152</v>
      </c>
    </row>
    <row r="54" spans="2:10">
      <c r="B54" s="4"/>
      <c r="C54" s="193" t="s">
        <v>291</v>
      </c>
      <c r="D54" s="144">
        <v>23</v>
      </c>
      <c r="E54" s="144">
        <v>20</v>
      </c>
      <c r="F54" s="144">
        <v>3</v>
      </c>
      <c r="G54" s="144" t="s">
        <v>253</v>
      </c>
      <c r="H54" s="144" t="s">
        <v>150</v>
      </c>
      <c r="I54" s="144" t="s">
        <v>151</v>
      </c>
      <c r="J54" s="144" t="s">
        <v>152</v>
      </c>
    </row>
    <row r="55" spans="2:10">
      <c r="B55" s="4"/>
      <c r="C55" s="191" t="s">
        <v>292</v>
      </c>
      <c r="D55" s="144">
        <v>38</v>
      </c>
      <c r="E55" s="144">
        <v>36</v>
      </c>
      <c r="F55" s="144">
        <v>2</v>
      </c>
      <c r="G55" s="144" t="s">
        <v>275</v>
      </c>
      <c r="H55" s="144" t="s">
        <v>276</v>
      </c>
      <c r="I55" s="144" t="s">
        <v>277</v>
      </c>
      <c r="J55" s="156">
        <v>5880</v>
      </c>
    </row>
    <row r="56" spans="2:10">
      <c r="B56" s="4"/>
      <c r="C56" s="195" t="s">
        <v>293</v>
      </c>
      <c r="D56" s="146">
        <v>326</v>
      </c>
      <c r="E56" s="146">
        <v>222</v>
      </c>
      <c r="F56" s="146">
        <v>104</v>
      </c>
      <c r="G56" s="146" t="s">
        <v>294</v>
      </c>
      <c r="H56" s="196" t="s">
        <v>295</v>
      </c>
      <c r="I56" s="146" t="s">
        <v>296</v>
      </c>
      <c r="J56" s="196">
        <v>26040</v>
      </c>
    </row>
    <row r="57" spans="2:10">
      <c r="B57" s="4"/>
      <c r="C57" s="312" t="s">
        <v>297</v>
      </c>
      <c r="D57" s="255"/>
      <c r="E57" s="257"/>
      <c r="F57" s="187"/>
      <c r="G57" s="187"/>
      <c r="H57" s="198"/>
      <c r="I57" s="187"/>
      <c r="J57" s="187"/>
    </row>
    <row r="58" spans="2:10">
      <c r="B58" s="4"/>
      <c r="C58" s="188" t="s">
        <v>131</v>
      </c>
      <c r="D58" s="188" t="s">
        <v>132</v>
      </c>
      <c r="E58" s="188" t="s">
        <v>133</v>
      </c>
      <c r="F58" s="190" t="s">
        <v>134</v>
      </c>
      <c r="G58" s="190" t="s">
        <v>135</v>
      </c>
      <c r="H58" s="190" t="s">
        <v>30</v>
      </c>
      <c r="I58" s="144" t="s">
        <v>136</v>
      </c>
      <c r="J58" s="144" t="s">
        <v>137</v>
      </c>
    </row>
    <row r="59" spans="2:10">
      <c r="B59" s="4"/>
      <c r="C59" s="193" t="s">
        <v>298</v>
      </c>
      <c r="D59" s="144">
        <v>27</v>
      </c>
      <c r="E59" s="144">
        <v>19</v>
      </c>
      <c r="F59" s="144">
        <v>8</v>
      </c>
      <c r="G59" s="144" t="s">
        <v>253</v>
      </c>
      <c r="H59" s="144" t="s">
        <v>150</v>
      </c>
      <c r="I59" s="144" t="s">
        <v>151</v>
      </c>
      <c r="J59" s="144" t="s">
        <v>152</v>
      </c>
    </row>
    <row r="60" spans="2:10">
      <c r="B60" s="4"/>
      <c r="C60" s="193" t="s">
        <v>299</v>
      </c>
      <c r="D60" s="144">
        <v>37</v>
      </c>
      <c r="E60" s="144">
        <v>22</v>
      </c>
      <c r="F60" s="144">
        <v>15</v>
      </c>
      <c r="G60" s="144" t="s">
        <v>253</v>
      </c>
      <c r="H60" s="144" t="s">
        <v>150</v>
      </c>
      <c r="I60" s="144" t="s">
        <v>151</v>
      </c>
      <c r="J60" s="144" t="s">
        <v>152</v>
      </c>
    </row>
    <row r="61" spans="2:10">
      <c r="B61" s="4"/>
      <c r="C61" s="193" t="s">
        <v>300</v>
      </c>
      <c r="D61" s="144">
        <v>32</v>
      </c>
      <c r="E61" s="144">
        <v>25</v>
      </c>
      <c r="F61" s="144">
        <v>7</v>
      </c>
      <c r="G61" s="144" t="s">
        <v>253</v>
      </c>
      <c r="H61" s="144" t="s">
        <v>150</v>
      </c>
      <c r="I61" s="144" t="s">
        <v>151</v>
      </c>
      <c r="J61" s="144" t="s">
        <v>152</v>
      </c>
    </row>
    <row r="62" spans="2:10">
      <c r="B62" s="4"/>
      <c r="C62" s="193" t="s">
        <v>301</v>
      </c>
      <c r="D62" s="144">
        <v>35</v>
      </c>
      <c r="E62" s="144">
        <v>25</v>
      </c>
      <c r="F62" s="144">
        <v>10</v>
      </c>
      <c r="G62" s="144" t="s">
        <v>253</v>
      </c>
      <c r="H62" s="144" t="s">
        <v>150</v>
      </c>
      <c r="I62" s="144" t="s">
        <v>151</v>
      </c>
      <c r="J62" s="144" t="s">
        <v>152</v>
      </c>
    </row>
    <row r="63" spans="2:10">
      <c r="B63" s="4"/>
      <c r="C63" s="193" t="s">
        <v>302</v>
      </c>
      <c r="D63" s="144">
        <v>15</v>
      </c>
      <c r="E63" s="144">
        <v>15</v>
      </c>
      <c r="F63" s="144">
        <v>0</v>
      </c>
      <c r="G63" s="144" t="s">
        <v>303</v>
      </c>
      <c r="H63" s="144" t="s">
        <v>168</v>
      </c>
      <c r="I63" s="144" t="s">
        <v>143</v>
      </c>
      <c r="J63" s="144" t="s">
        <v>169</v>
      </c>
    </row>
    <row r="64" spans="2:10">
      <c r="B64" s="4"/>
      <c r="C64" s="193" t="s">
        <v>304</v>
      </c>
      <c r="D64" s="144">
        <v>18</v>
      </c>
      <c r="E64" s="144">
        <v>17</v>
      </c>
      <c r="F64" s="144">
        <v>1</v>
      </c>
      <c r="G64" s="144" t="s">
        <v>253</v>
      </c>
      <c r="H64" s="144" t="s">
        <v>150</v>
      </c>
      <c r="I64" s="144" t="s">
        <v>151</v>
      </c>
      <c r="J64" s="144" t="s">
        <v>152</v>
      </c>
    </row>
    <row r="65" spans="1:29">
      <c r="B65" s="4"/>
      <c r="C65" s="193" t="s">
        <v>305</v>
      </c>
      <c r="D65" s="144">
        <v>18</v>
      </c>
      <c r="E65" s="144">
        <v>16</v>
      </c>
      <c r="F65" s="144">
        <v>2</v>
      </c>
      <c r="G65" s="144" t="s">
        <v>253</v>
      </c>
      <c r="H65" s="144" t="s">
        <v>150</v>
      </c>
      <c r="I65" s="144" t="s">
        <v>151</v>
      </c>
      <c r="J65" s="144" t="s">
        <v>152</v>
      </c>
    </row>
    <row r="66" spans="1:29">
      <c r="B66" s="4"/>
      <c r="C66" s="193" t="s">
        <v>306</v>
      </c>
      <c r="D66" s="144">
        <v>20</v>
      </c>
      <c r="E66" s="144">
        <v>19</v>
      </c>
      <c r="F66" s="144">
        <v>1</v>
      </c>
      <c r="G66" s="144" t="s">
        <v>250</v>
      </c>
      <c r="H66" s="144" t="s">
        <v>169</v>
      </c>
      <c r="I66" s="144" t="s">
        <v>145</v>
      </c>
      <c r="J66" s="144" t="s">
        <v>184</v>
      </c>
    </row>
    <row r="67" spans="1:29">
      <c r="B67" s="4"/>
      <c r="C67" s="193" t="s">
        <v>307</v>
      </c>
      <c r="D67" s="144">
        <v>12</v>
      </c>
      <c r="E67" s="144">
        <v>9</v>
      </c>
      <c r="F67" s="144">
        <v>3</v>
      </c>
      <c r="G67" s="144" t="s">
        <v>253</v>
      </c>
      <c r="H67" s="144" t="s">
        <v>150</v>
      </c>
      <c r="I67" s="144" t="s">
        <v>151</v>
      </c>
      <c r="J67" s="144" t="s">
        <v>152</v>
      </c>
    </row>
    <row r="68" spans="1:29">
      <c r="B68" s="4"/>
      <c r="C68" s="193" t="s">
        <v>308</v>
      </c>
      <c r="D68" s="144">
        <v>19</v>
      </c>
      <c r="E68" s="144">
        <v>19</v>
      </c>
      <c r="F68" s="144">
        <v>0</v>
      </c>
      <c r="G68" s="144" t="s">
        <v>303</v>
      </c>
      <c r="H68" s="144" t="s">
        <v>168</v>
      </c>
      <c r="I68" s="144" t="s">
        <v>143</v>
      </c>
      <c r="J68" s="144" t="s">
        <v>169</v>
      </c>
    </row>
    <row r="69" spans="1:29">
      <c r="B69" s="4"/>
      <c r="C69" s="193" t="s">
        <v>221</v>
      </c>
      <c r="D69" s="144">
        <v>8</v>
      </c>
      <c r="E69" s="144">
        <v>8</v>
      </c>
      <c r="F69" s="144">
        <v>0</v>
      </c>
      <c r="G69" s="144" t="s">
        <v>309</v>
      </c>
      <c r="H69" s="144" t="s">
        <v>145</v>
      </c>
      <c r="I69" s="144" t="s">
        <v>161</v>
      </c>
      <c r="J69" s="144" t="s">
        <v>223</v>
      </c>
    </row>
    <row r="70" spans="1:29">
      <c r="B70" s="4"/>
      <c r="C70" s="191" t="s">
        <v>310</v>
      </c>
      <c r="D70" s="172">
        <v>40</v>
      </c>
      <c r="E70" s="172">
        <v>40</v>
      </c>
      <c r="F70" s="144">
        <v>0</v>
      </c>
      <c r="G70" s="144" t="s">
        <v>275</v>
      </c>
      <c r="H70" s="144" t="s">
        <v>276</v>
      </c>
      <c r="I70" s="144" t="s">
        <v>277</v>
      </c>
      <c r="J70" s="156">
        <v>5880</v>
      </c>
    </row>
    <row r="71" spans="1:29">
      <c r="B71" s="4"/>
      <c r="C71" s="195" t="s">
        <v>311</v>
      </c>
      <c r="D71" s="173" t="s">
        <v>312</v>
      </c>
      <c r="E71" s="173" t="s">
        <v>313</v>
      </c>
      <c r="F71" s="200">
        <v>47</v>
      </c>
      <c r="G71" s="200" t="s">
        <v>314</v>
      </c>
      <c r="H71" s="196" t="s">
        <v>315</v>
      </c>
      <c r="I71" s="146" t="s">
        <v>316</v>
      </c>
      <c r="J71" s="196" t="s">
        <v>317</v>
      </c>
    </row>
    <row r="72" spans="1:29">
      <c r="B72" s="4"/>
      <c r="C72" s="312" t="s">
        <v>318</v>
      </c>
      <c r="D72" s="255"/>
      <c r="E72" s="257"/>
      <c r="F72" s="187"/>
      <c r="G72" s="187"/>
      <c r="H72" s="198"/>
      <c r="I72" s="187"/>
      <c r="J72" s="187"/>
    </row>
    <row r="73" spans="1:29">
      <c r="B73" s="4"/>
      <c r="C73" s="188" t="s">
        <v>131</v>
      </c>
      <c r="D73" s="188" t="s">
        <v>132</v>
      </c>
      <c r="E73" s="188" t="s">
        <v>133</v>
      </c>
      <c r="F73" s="190" t="s">
        <v>134</v>
      </c>
      <c r="G73" s="190" t="s">
        <v>135</v>
      </c>
      <c r="H73" s="190" t="s">
        <v>30</v>
      </c>
      <c r="I73" s="144" t="s">
        <v>136</v>
      </c>
      <c r="J73" s="144" t="s">
        <v>137</v>
      </c>
    </row>
    <row r="74" spans="1:29" ht="15.75" customHeight="1">
      <c r="B74" s="163"/>
      <c r="C74" s="193" t="s">
        <v>319</v>
      </c>
      <c r="D74" s="144">
        <v>33</v>
      </c>
      <c r="E74" s="144">
        <v>18</v>
      </c>
      <c r="F74" s="144">
        <v>15</v>
      </c>
      <c r="G74" s="144" t="s">
        <v>253</v>
      </c>
      <c r="H74" s="144" t="s">
        <v>150</v>
      </c>
      <c r="I74" s="144" t="s">
        <v>151</v>
      </c>
      <c r="J74" s="144" t="s">
        <v>152</v>
      </c>
      <c r="K74" s="201"/>
      <c r="L74" s="201"/>
      <c r="M74" s="201"/>
      <c r="N74" s="314"/>
      <c r="O74" s="270"/>
      <c r="P74" s="270"/>
      <c r="Q74" s="270"/>
      <c r="R74" s="270"/>
      <c r="S74" s="314"/>
      <c r="T74" s="270"/>
      <c r="U74" s="270"/>
      <c r="V74" s="201"/>
      <c r="Z74" s="32"/>
      <c r="AA74" s="32"/>
      <c r="AB74" s="32"/>
    </row>
    <row r="75" spans="1:29" ht="39" customHeight="1">
      <c r="B75" s="202"/>
      <c r="C75" s="193" t="s">
        <v>320</v>
      </c>
      <c r="D75" s="144">
        <v>42</v>
      </c>
      <c r="E75" s="144">
        <v>22</v>
      </c>
      <c r="F75" s="144">
        <v>20</v>
      </c>
      <c r="G75" s="144" t="s">
        <v>253</v>
      </c>
      <c r="H75" s="144" t="s">
        <v>150</v>
      </c>
      <c r="I75" s="144" t="s">
        <v>151</v>
      </c>
      <c r="J75" s="144" t="s">
        <v>152</v>
      </c>
      <c r="K75" s="165"/>
      <c r="L75" s="165"/>
      <c r="M75" s="165"/>
      <c r="N75" s="165"/>
      <c r="O75" s="165"/>
      <c r="P75" s="165"/>
      <c r="Q75" s="165"/>
      <c r="R75" s="165"/>
      <c r="S75" s="165"/>
      <c r="T75" s="165"/>
      <c r="U75" s="165"/>
      <c r="V75" s="203"/>
      <c r="Z75" s="40"/>
      <c r="AA75" s="40"/>
      <c r="AB75" s="40"/>
    </row>
    <row r="76" spans="1:29" ht="22.5" customHeight="1">
      <c r="A76" s="83"/>
      <c r="B76" s="27"/>
      <c r="C76" s="193" t="s">
        <v>321</v>
      </c>
      <c r="D76" s="144">
        <v>27</v>
      </c>
      <c r="E76" s="144">
        <v>18</v>
      </c>
      <c r="F76" s="144">
        <v>9</v>
      </c>
      <c r="G76" s="144" t="s">
        <v>253</v>
      </c>
      <c r="H76" s="144" t="s">
        <v>150</v>
      </c>
      <c r="I76" s="78" t="s">
        <v>151</v>
      </c>
      <c r="J76" s="78" t="s">
        <v>152</v>
      </c>
      <c r="K76" s="166"/>
      <c r="L76" s="166"/>
      <c r="M76" s="166"/>
      <c r="N76" s="167"/>
      <c r="O76" s="167"/>
      <c r="P76" s="167"/>
      <c r="Q76" s="168"/>
      <c r="R76" s="168"/>
      <c r="S76" s="168"/>
      <c r="T76" s="168"/>
      <c r="U76" s="168"/>
      <c r="V76" s="164"/>
      <c r="Z76" s="109"/>
      <c r="AA76" s="109"/>
      <c r="AB76" s="109"/>
      <c r="AC76" s="83"/>
    </row>
    <row r="77" spans="1:29" ht="22.5" customHeight="1">
      <c r="B77" s="204"/>
      <c r="C77" s="193" t="s">
        <v>322</v>
      </c>
      <c r="D77" s="144">
        <v>34</v>
      </c>
      <c r="E77" s="144">
        <v>24</v>
      </c>
      <c r="F77" s="144">
        <v>10</v>
      </c>
      <c r="G77" s="144" t="s">
        <v>253</v>
      </c>
      <c r="H77" s="144" t="s">
        <v>150</v>
      </c>
      <c r="I77" s="78" t="s">
        <v>151</v>
      </c>
      <c r="J77" s="78" t="s">
        <v>152</v>
      </c>
      <c r="K77" s="169"/>
      <c r="L77" s="169"/>
      <c r="M77" s="169"/>
      <c r="N77" s="170"/>
      <c r="O77" s="170"/>
      <c r="P77" s="170"/>
      <c r="Q77" s="171"/>
      <c r="R77" s="171"/>
      <c r="S77" s="171"/>
      <c r="T77" s="171"/>
      <c r="U77" s="171"/>
      <c r="V77" s="32"/>
      <c r="Z77" s="44"/>
      <c r="AA77" s="44"/>
      <c r="AB77" s="44"/>
    </row>
    <row r="78" spans="1:29" ht="30" customHeight="1">
      <c r="B78" s="204"/>
      <c r="C78" s="193" t="s">
        <v>323</v>
      </c>
      <c r="D78" s="144">
        <v>37</v>
      </c>
      <c r="E78" s="144">
        <v>26</v>
      </c>
      <c r="F78" s="144">
        <v>11</v>
      </c>
      <c r="G78" s="144" t="s">
        <v>253</v>
      </c>
      <c r="H78" s="144" t="s">
        <v>150</v>
      </c>
      <c r="I78" s="144" t="s">
        <v>151</v>
      </c>
      <c r="J78" s="144" t="s">
        <v>152</v>
      </c>
      <c r="K78" s="170"/>
      <c r="L78" s="170"/>
      <c r="M78" s="170"/>
      <c r="N78" s="171"/>
      <c r="O78" s="171"/>
      <c r="P78" s="171"/>
      <c r="Q78" s="171"/>
      <c r="R78" s="171"/>
      <c r="S78" s="171"/>
      <c r="T78" s="171"/>
      <c r="U78" s="171"/>
      <c r="V78" s="32"/>
      <c r="Z78" s="44"/>
      <c r="AA78" s="44"/>
      <c r="AB78" s="44"/>
    </row>
    <row r="79" spans="1:29" ht="18.75" customHeight="1">
      <c r="B79" s="204"/>
      <c r="C79" s="193" t="s">
        <v>324</v>
      </c>
      <c r="D79" s="144">
        <v>17</v>
      </c>
      <c r="E79" s="144">
        <v>14</v>
      </c>
      <c r="F79" s="144">
        <v>3</v>
      </c>
      <c r="G79" s="144" t="s">
        <v>253</v>
      </c>
      <c r="H79" s="144" t="s">
        <v>150</v>
      </c>
      <c r="I79" s="144" t="s">
        <v>151</v>
      </c>
      <c r="J79" s="144" t="s">
        <v>152</v>
      </c>
      <c r="K79" s="170"/>
      <c r="L79" s="170"/>
      <c r="M79" s="170"/>
      <c r="N79" s="171"/>
      <c r="O79" s="171"/>
      <c r="P79" s="171"/>
      <c r="Q79" s="171"/>
      <c r="R79" s="171"/>
      <c r="S79" s="171"/>
      <c r="T79" s="171"/>
      <c r="U79" s="171"/>
      <c r="V79" s="32"/>
      <c r="Z79" s="44"/>
      <c r="AA79" s="44"/>
      <c r="AB79" s="44"/>
    </row>
    <row r="80" spans="1:29" ht="19.5" customHeight="1">
      <c r="B80" s="204"/>
      <c r="C80" s="193" t="s">
        <v>325</v>
      </c>
      <c r="D80" s="144">
        <v>17</v>
      </c>
      <c r="E80" s="144">
        <v>15</v>
      </c>
      <c r="F80" s="144">
        <v>2</v>
      </c>
      <c r="G80" s="144" t="s">
        <v>253</v>
      </c>
      <c r="H80" s="144" t="s">
        <v>150</v>
      </c>
      <c r="I80" s="144" t="s">
        <v>151</v>
      </c>
      <c r="J80" s="144" t="s">
        <v>152</v>
      </c>
      <c r="K80" s="170"/>
      <c r="L80" s="170"/>
      <c r="M80" s="170"/>
      <c r="N80" s="171"/>
      <c r="O80" s="171"/>
      <c r="P80" s="171"/>
      <c r="Q80" s="171"/>
      <c r="R80" s="171"/>
      <c r="S80" s="171"/>
      <c r="T80" s="171"/>
      <c r="U80" s="171"/>
      <c r="V80" s="32"/>
      <c r="Z80" s="44"/>
      <c r="AA80" s="44"/>
      <c r="AB80" s="44"/>
    </row>
    <row r="81" spans="2:28" ht="24" customHeight="1">
      <c r="B81" s="204"/>
      <c r="C81" s="191" t="s">
        <v>326</v>
      </c>
      <c r="D81" s="172">
        <v>17</v>
      </c>
      <c r="E81" s="172">
        <v>15</v>
      </c>
      <c r="F81" s="144">
        <v>2</v>
      </c>
      <c r="G81" s="144" t="s">
        <v>250</v>
      </c>
      <c r="H81" s="144" t="s">
        <v>169</v>
      </c>
      <c r="I81" s="144" t="s">
        <v>145</v>
      </c>
      <c r="J81" s="144" t="s">
        <v>184</v>
      </c>
      <c r="K81" s="170"/>
      <c r="L81" s="170"/>
      <c r="M81" s="170"/>
      <c r="N81" s="171"/>
      <c r="O81" s="171"/>
      <c r="P81" s="171"/>
      <c r="Q81" s="171"/>
      <c r="R81" s="171"/>
      <c r="S81" s="171"/>
      <c r="T81" s="171"/>
      <c r="U81" s="171"/>
      <c r="V81" s="32"/>
      <c r="Z81" s="44"/>
      <c r="AA81" s="44"/>
      <c r="AB81" s="44"/>
    </row>
    <row r="82" spans="2:28" ht="33" customHeight="1">
      <c r="B82" s="204"/>
      <c r="C82" s="191" t="s">
        <v>327</v>
      </c>
      <c r="D82" s="172">
        <v>32</v>
      </c>
      <c r="E82" s="172">
        <v>31</v>
      </c>
      <c r="F82" s="144">
        <v>1</v>
      </c>
      <c r="G82" s="144" t="s">
        <v>328</v>
      </c>
      <c r="H82" s="144" t="s">
        <v>329</v>
      </c>
      <c r="I82" s="144" t="s">
        <v>168</v>
      </c>
      <c r="J82" s="144" t="s">
        <v>330</v>
      </c>
      <c r="K82" s="170"/>
      <c r="L82" s="170"/>
      <c r="M82" s="170"/>
      <c r="N82" s="171"/>
      <c r="O82" s="171"/>
      <c r="P82" s="171"/>
      <c r="Q82" s="171"/>
      <c r="R82" s="171"/>
      <c r="S82" s="171"/>
      <c r="T82" s="171"/>
      <c r="U82" s="171"/>
      <c r="V82" s="32"/>
      <c r="Z82" s="44"/>
      <c r="AA82" s="44"/>
      <c r="AB82" s="44"/>
    </row>
    <row r="83" spans="2:28" ht="22.5" customHeight="1">
      <c r="B83" s="204"/>
      <c r="C83" s="191" t="s">
        <v>331</v>
      </c>
      <c r="D83" s="172">
        <v>22</v>
      </c>
      <c r="E83" s="172">
        <v>17</v>
      </c>
      <c r="F83" s="144">
        <v>5</v>
      </c>
      <c r="G83" s="144" t="s">
        <v>253</v>
      </c>
      <c r="H83" s="144" t="s">
        <v>150</v>
      </c>
      <c r="I83" s="144" t="s">
        <v>151</v>
      </c>
      <c r="J83" s="144" t="s">
        <v>152</v>
      </c>
      <c r="K83" s="170"/>
      <c r="L83" s="170"/>
      <c r="M83" s="170"/>
      <c r="N83" s="171"/>
      <c r="O83" s="171"/>
      <c r="P83" s="171"/>
      <c r="Q83" s="171"/>
      <c r="R83" s="171"/>
      <c r="S83" s="171"/>
      <c r="T83" s="171"/>
      <c r="U83" s="171"/>
      <c r="V83" s="32"/>
      <c r="Z83" s="44"/>
      <c r="AA83" s="44"/>
      <c r="AB83" s="44"/>
    </row>
    <row r="84" spans="2:28" ht="22.5" customHeight="1">
      <c r="B84" s="204"/>
      <c r="C84" s="191" t="s">
        <v>332</v>
      </c>
      <c r="D84" s="172">
        <v>23</v>
      </c>
      <c r="E84" s="172">
        <v>21</v>
      </c>
      <c r="F84" s="144">
        <v>2</v>
      </c>
      <c r="G84" s="144" t="s">
        <v>250</v>
      </c>
      <c r="H84" s="144" t="s">
        <v>169</v>
      </c>
      <c r="I84" s="144" t="s">
        <v>145</v>
      </c>
      <c r="J84" s="144" t="s">
        <v>184</v>
      </c>
      <c r="K84" s="170"/>
      <c r="L84" s="170"/>
      <c r="M84" s="170"/>
      <c r="N84" s="171"/>
      <c r="O84" s="171"/>
      <c r="P84" s="171"/>
      <c r="Q84" s="171"/>
      <c r="R84" s="171"/>
      <c r="S84" s="171"/>
      <c r="T84" s="171"/>
      <c r="U84" s="171"/>
      <c r="V84" s="32"/>
      <c r="Z84" s="44"/>
      <c r="AA84" s="44"/>
      <c r="AB84" s="44"/>
    </row>
    <row r="85" spans="2:28" ht="22.5" customHeight="1">
      <c r="B85" s="204"/>
      <c r="C85" s="191" t="s">
        <v>333</v>
      </c>
      <c r="D85" s="172">
        <v>17</v>
      </c>
      <c r="E85" s="172">
        <v>16</v>
      </c>
      <c r="F85" s="144">
        <v>1</v>
      </c>
      <c r="G85" s="144" t="s">
        <v>250</v>
      </c>
      <c r="H85" s="144" t="s">
        <v>169</v>
      </c>
      <c r="I85" s="144" t="s">
        <v>145</v>
      </c>
      <c r="J85" s="144" t="s">
        <v>184</v>
      </c>
      <c r="K85" s="170"/>
      <c r="L85" s="170"/>
      <c r="M85" s="170"/>
      <c r="N85" s="171"/>
      <c r="O85" s="171"/>
      <c r="P85" s="171"/>
      <c r="Q85" s="171"/>
      <c r="R85" s="171"/>
      <c r="S85" s="171"/>
      <c r="T85" s="171"/>
      <c r="U85" s="171"/>
      <c r="V85" s="32"/>
      <c r="Z85" s="44"/>
      <c r="AA85" s="44"/>
      <c r="AB85" s="44"/>
    </row>
    <row r="86" spans="2:28" ht="22.5" customHeight="1">
      <c r="B86" s="204"/>
      <c r="C86" s="195" t="s">
        <v>311</v>
      </c>
      <c r="D86" s="200">
        <v>318</v>
      </c>
      <c r="E86" s="200">
        <v>237</v>
      </c>
      <c r="F86" s="146">
        <v>81</v>
      </c>
      <c r="G86" s="146" t="s">
        <v>334</v>
      </c>
      <c r="H86" s="146" t="s">
        <v>335</v>
      </c>
      <c r="I86" s="146" t="s">
        <v>336</v>
      </c>
      <c r="J86" s="146" t="s">
        <v>337</v>
      </c>
      <c r="K86" s="170"/>
      <c r="L86" s="170"/>
      <c r="M86" s="170"/>
      <c r="N86" s="171"/>
      <c r="O86" s="171"/>
      <c r="P86" s="171"/>
      <c r="Q86" s="171"/>
      <c r="R86" s="171"/>
      <c r="S86" s="171"/>
      <c r="T86" s="171"/>
      <c r="U86" s="171"/>
      <c r="V86" s="32"/>
      <c r="Z86" s="44"/>
      <c r="AA86" s="44"/>
      <c r="AB86" s="44"/>
    </row>
    <row r="87" spans="2:28" ht="22.5" customHeight="1">
      <c r="B87" s="204"/>
      <c r="C87" s="197" t="s">
        <v>338</v>
      </c>
      <c r="D87" s="187"/>
      <c r="E87" s="187"/>
      <c r="F87" s="187"/>
      <c r="G87" s="187"/>
      <c r="H87" s="187"/>
      <c r="I87" s="187"/>
      <c r="J87" s="187"/>
      <c r="K87" s="170"/>
      <c r="L87" s="170"/>
      <c r="M87" s="170"/>
      <c r="N87" s="171"/>
      <c r="O87" s="171"/>
      <c r="P87" s="171"/>
      <c r="Q87" s="171"/>
      <c r="R87" s="171"/>
      <c r="S87" s="171"/>
      <c r="T87" s="171"/>
      <c r="U87" s="171"/>
      <c r="V87" s="32"/>
      <c r="Z87" s="44"/>
      <c r="AA87" s="44"/>
      <c r="AB87" s="44"/>
    </row>
    <row r="88" spans="2:28" ht="22.5" customHeight="1">
      <c r="B88" s="204"/>
      <c r="C88" s="188" t="s">
        <v>131</v>
      </c>
      <c r="D88" s="188" t="s">
        <v>132</v>
      </c>
      <c r="E88" s="188" t="s">
        <v>133</v>
      </c>
      <c r="F88" s="190" t="s">
        <v>134</v>
      </c>
      <c r="G88" s="190" t="s">
        <v>135</v>
      </c>
      <c r="H88" s="190" t="s">
        <v>30</v>
      </c>
      <c r="I88" s="144" t="s">
        <v>136</v>
      </c>
      <c r="J88" s="144" t="s">
        <v>137</v>
      </c>
      <c r="K88" s="170"/>
      <c r="L88" s="170"/>
      <c r="M88" s="170"/>
      <c r="N88" s="171"/>
      <c r="O88" s="171"/>
      <c r="P88" s="171"/>
      <c r="Q88" s="171"/>
      <c r="R88" s="171"/>
      <c r="S88" s="171"/>
      <c r="T88" s="171"/>
      <c r="U88" s="171"/>
      <c r="V88" s="32"/>
      <c r="Z88" s="44"/>
      <c r="AA88" s="44"/>
      <c r="AB88" s="32"/>
    </row>
    <row r="89" spans="2:28" ht="22.5" customHeight="1">
      <c r="B89" s="204"/>
      <c r="C89" s="191" t="s">
        <v>211</v>
      </c>
      <c r="D89" s="144">
        <v>37</v>
      </c>
      <c r="E89" s="144">
        <v>13</v>
      </c>
      <c r="F89" s="144">
        <v>24</v>
      </c>
      <c r="G89" s="144" t="s">
        <v>253</v>
      </c>
      <c r="H89" s="144" t="s">
        <v>150</v>
      </c>
      <c r="I89" s="144" t="s">
        <v>151</v>
      </c>
      <c r="J89" s="144" t="s">
        <v>152</v>
      </c>
      <c r="K89" s="170"/>
      <c r="L89" s="170"/>
      <c r="M89" s="170"/>
      <c r="N89" s="171"/>
      <c r="O89" s="171"/>
      <c r="P89" s="171"/>
      <c r="Q89" s="171"/>
      <c r="R89" s="171"/>
      <c r="S89" s="171"/>
      <c r="T89" s="171"/>
      <c r="U89" s="171"/>
      <c r="V89" s="32"/>
      <c r="Z89" s="44"/>
      <c r="AA89" s="44"/>
      <c r="AB89" s="32"/>
    </row>
    <row r="90" spans="2:28" ht="22.5" customHeight="1">
      <c r="B90" s="204"/>
      <c r="C90" s="191" t="s">
        <v>339</v>
      </c>
      <c r="D90" s="144">
        <v>34</v>
      </c>
      <c r="E90" s="144">
        <v>21</v>
      </c>
      <c r="F90" s="144">
        <v>13</v>
      </c>
      <c r="G90" s="144" t="s">
        <v>253</v>
      </c>
      <c r="H90" s="144" t="s">
        <v>150</v>
      </c>
      <c r="I90" s="144" t="s">
        <v>151</v>
      </c>
      <c r="J90" s="144" t="s">
        <v>152</v>
      </c>
      <c r="K90" s="170"/>
      <c r="L90" s="170"/>
      <c r="M90" s="170"/>
      <c r="N90" s="171"/>
      <c r="O90" s="171"/>
      <c r="P90" s="171"/>
      <c r="Q90" s="171"/>
      <c r="R90" s="171"/>
      <c r="S90" s="171"/>
      <c r="T90" s="171"/>
      <c r="U90" s="171"/>
      <c r="V90" s="32"/>
      <c r="Z90" s="44"/>
      <c r="AA90" s="44"/>
      <c r="AB90" s="32"/>
    </row>
    <row r="91" spans="2:28" ht="22.5" customHeight="1">
      <c r="B91" s="204"/>
      <c r="C91" s="191" t="s">
        <v>340</v>
      </c>
      <c r="D91" s="144">
        <v>28</v>
      </c>
      <c r="E91" s="144">
        <v>17</v>
      </c>
      <c r="F91" s="144">
        <v>11</v>
      </c>
      <c r="G91" s="144" t="s">
        <v>253</v>
      </c>
      <c r="H91" s="144" t="s">
        <v>150</v>
      </c>
      <c r="I91" s="144" t="s">
        <v>151</v>
      </c>
      <c r="J91" s="144" t="s">
        <v>152</v>
      </c>
      <c r="K91" s="170"/>
      <c r="L91" s="170"/>
      <c r="M91" s="170"/>
      <c r="N91" s="171"/>
      <c r="O91" s="171"/>
      <c r="P91" s="171"/>
      <c r="Q91" s="171"/>
      <c r="R91" s="171"/>
      <c r="S91" s="171"/>
      <c r="T91" s="171"/>
      <c r="U91" s="171"/>
      <c r="V91" s="32"/>
      <c r="Z91" s="44"/>
      <c r="AA91" s="44"/>
      <c r="AB91" s="32"/>
    </row>
    <row r="92" spans="2:28" ht="22.5" customHeight="1">
      <c r="B92" s="204"/>
      <c r="C92" s="191" t="s">
        <v>341</v>
      </c>
      <c r="D92" s="144">
        <v>33</v>
      </c>
      <c r="E92" s="144">
        <v>16</v>
      </c>
      <c r="F92" s="144">
        <v>17</v>
      </c>
      <c r="G92" s="144" t="s">
        <v>253</v>
      </c>
      <c r="H92" s="144" t="s">
        <v>150</v>
      </c>
      <c r="I92" s="144" t="s">
        <v>151</v>
      </c>
      <c r="J92" s="144" t="s">
        <v>152</v>
      </c>
      <c r="K92" s="170"/>
      <c r="L92" s="170"/>
      <c r="M92" s="170"/>
      <c r="N92" s="171"/>
      <c r="O92" s="171"/>
      <c r="P92" s="171"/>
      <c r="Q92" s="171"/>
      <c r="R92" s="171"/>
      <c r="S92" s="171"/>
      <c r="T92" s="171"/>
      <c r="U92" s="171"/>
      <c r="V92" s="32"/>
      <c r="Z92" s="44"/>
      <c r="AA92" s="44"/>
      <c r="AB92" s="32"/>
    </row>
    <row r="93" spans="2:28" ht="15.75" customHeight="1">
      <c r="B93" s="204"/>
      <c r="C93" s="191" t="s">
        <v>342</v>
      </c>
      <c r="D93" s="144">
        <v>19</v>
      </c>
      <c r="E93" s="144">
        <v>19</v>
      </c>
      <c r="F93" s="144">
        <v>0</v>
      </c>
      <c r="G93" s="144" t="s">
        <v>303</v>
      </c>
      <c r="H93" s="144" t="s">
        <v>168</v>
      </c>
      <c r="I93" s="144" t="s">
        <v>143</v>
      </c>
      <c r="J93" s="144" t="s">
        <v>169</v>
      </c>
      <c r="K93" s="170"/>
      <c r="L93" s="170"/>
      <c r="M93" s="170"/>
      <c r="N93" s="171"/>
      <c r="O93" s="171"/>
      <c r="P93" s="171"/>
      <c r="Q93" s="171"/>
      <c r="R93" s="171"/>
      <c r="S93" s="171"/>
      <c r="T93" s="171"/>
      <c r="U93" s="171"/>
      <c r="V93" s="32"/>
      <c r="Z93" s="44"/>
      <c r="AA93" s="44"/>
      <c r="AB93" s="32"/>
    </row>
    <row r="94" spans="2:28" ht="15.75" customHeight="1">
      <c r="B94" s="204"/>
      <c r="C94" s="191" t="s">
        <v>343</v>
      </c>
      <c r="D94" s="144">
        <v>21</v>
      </c>
      <c r="E94" s="144">
        <v>14</v>
      </c>
      <c r="F94" s="144">
        <v>7</v>
      </c>
      <c r="G94" s="144" t="s">
        <v>250</v>
      </c>
      <c r="H94" s="144" t="s">
        <v>169</v>
      </c>
      <c r="I94" s="144" t="s">
        <v>145</v>
      </c>
      <c r="J94" s="144" t="s">
        <v>184</v>
      </c>
      <c r="K94" s="170"/>
      <c r="L94" s="170"/>
      <c r="M94" s="170"/>
      <c r="N94" s="171"/>
      <c r="O94" s="171"/>
      <c r="P94" s="171"/>
      <c r="Q94" s="171"/>
      <c r="R94" s="171"/>
      <c r="S94" s="171"/>
      <c r="T94" s="171"/>
      <c r="U94" s="171"/>
      <c r="V94" s="32"/>
      <c r="Z94" s="44"/>
      <c r="AA94" s="44"/>
      <c r="AB94" s="32"/>
    </row>
    <row r="95" spans="2:28" ht="15.75" customHeight="1">
      <c r="B95" s="204"/>
      <c r="C95" s="193" t="s">
        <v>344</v>
      </c>
      <c r="D95" s="144">
        <v>26</v>
      </c>
      <c r="E95" s="144">
        <v>26</v>
      </c>
      <c r="F95" s="144">
        <v>0</v>
      </c>
      <c r="G95" s="144" t="s">
        <v>303</v>
      </c>
      <c r="H95" s="144" t="s">
        <v>168</v>
      </c>
      <c r="I95" s="144" t="s">
        <v>143</v>
      </c>
      <c r="J95" s="144" t="s">
        <v>169</v>
      </c>
      <c r="K95" s="170"/>
      <c r="L95" s="170"/>
      <c r="M95" s="170"/>
      <c r="N95" s="171"/>
      <c r="O95" s="171"/>
      <c r="P95" s="171"/>
      <c r="Q95" s="171"/>
      <c r="R95" s="171"/>
      <c r="S95" s="171"/>
      <c r="T95" s="171"/>
      <c r="U95" s="171"/>
      <c r="V95" s="32"/>
      <c r="Z95" s="44"/>
      <c r="AA95" s="44"/>
      <c r="AB95" s="32"/>
    </row>
    <row r="96" spans="2:28" ht="15.75" customHeight="1">
      <c r="B96" s="204"/>
      <c r="C96" s="205" t="s">
        <v>345</v>
      </c>
      <c r="D96" s="144">
        <v>17</v>
      </c>
      <c r="E96" s="144">
        <v>17</v>
      </c>
      <c r="F96" s="144">
        <v>0</v>
      </c>
      <c r="G96" s="144" t="s">
        <v>303</v>
      </c>
      <c r="H96" s="144" t="s">
        <v>168</v>
      </c>
      <c r="I96" s="144" t="s">
        <v>143</v>
      </c>
      <c r="J96" s="144" t="s">
        <v>169</v>
      </c>
      <c r="K96" s="170"/>
      <c r="L96" s="170"/>
      <c r="M96" s="170"/>
      <c r="N96" s="171"/>
      <c r="O96" s="171"/>
      <c r="P96" s="171"/>
      <c r="Q96" s="171"/>
      <c r="R96" s="171"/>
      <c r="S96" s="171"/>
      <c r="T96" s="171"/>
      <c r="U96" s="171"/>
      <c r="V96" s="32"/>
      <c r="Z96" s="44"/>
      <c r="AA96" s="44"/>
      <c r="AB96" s="32"/>
    </row>
    <row r="97" spans="2:28" ht="15.75" customHeight="1">
      <c r="B97" s="204"/>
      <c r="C97" s="193" t="s">
        <v>346</v>
      </c>
      <c r="D97" s="144">
        <v>28</v>
      </c>
      <c r="E97" s="144">
        <v>28</v>
      </c>
      <c r="F97" s="144">
        <v>0</v>
      </c>
      <c r="G97" s="144" t="s">
        <v>275</v>
      </c>
      <c r="H97" s="144" t="s">
        <v>276</v>
      </c>
      <c r="I97" s="144" t="s">
        <v>277</v>
      </c>
      <c r="J97" s="156">
        <v>5880</v>
      </c>
      <c r="K97" s="170"/>
      <c r="L97" s="170"/>
      <c r="M97" s="170"/>
      <c r="N97" s="171"/>
      <c r="O97" s="171"/>
      <c r="P97" s="171"/>
      <c r="Q97" s="171"/>
      <c r="R97" s="171"/>
      <c r="S97" s="171"/>
      <c r="T97" s="171"/>
      <c r="U97" s="171"/>
      <c r="V97" s="32"/>
      <c r="Z97" s="44"/>
      <c r="AA97" s="44"/>
      <c r="AB97" s="32"/>
    </row>
    <row r="98" spans="2:28" ht="15.75" customHeight="1">
      <c r="B98" s="204"/>
      <c r="C98" s="206" t="s">
        <v>347</v>
      </c>
      <c r="D98" s="146">
        <v>243</v>
      </c>
      <c r="E98" s="146">
        <v>171</v>
      </c>
      <c r="F98" s="146">
        <v>72</v>
      </c>
      <c r="G98" s="146" t="s">
        <v>348</v>
      </c>
      <c r="H98" s="196" t="s">
        <v>349</v>
      </c>
      <c r="I98" s="146" t="s">
        <v>350</v>
      </c>
      <c r="J98" s="146" t="s">
        <v>316</v>
      </c>
      <c r="K98" s="170"/>
      <c r="L98" s="170"/>
      <c r="M98" s="170"/>
      <c r="N98" s="171"/>
      <c r="O98" s="171"/>
      <c r="P98" s="171"/>
      <c r="Q98" s="171"/>
      <c r="R98" s="171"/>
      <c r="S98" s="171"/>
      <c r="T98" s="171"/>
      <c r="U98" s="171"/>
      <c r="V98" s="32"/>
      <c r="Z98" s="44"/>
      <c r="AA98" s="44"/>
      <c r="AB98" s="32"/>
    </row>
    <row r="99" spans="2:28" ht="15.75" customHeight="1">
      <c r="B99" s="204"/>
      <c r="C99" s="197" t="s">
        <v>351</v>
      </c>
      <c r="D99" s="187"/>
      <c r="E99" s="187"/>
      <c r="F99" s="187"/>
      <c r="G99" s="187"/>
      <c r="H99" s="187"/>
      <c r="I99" s="187"/>
      <c r="J99" s="187"/>
      <c r="K99" s="170"/>
      <c r="L99" s="170"/>
      <c r="M99" s="170"/>
      <c r="N99" s="171"/>
      <c r="O99" s="171"/>
      <c r="P99" s="171"/>
      <c r="Q99" s="171"/>
      <c r="R99" s="171"/>
      <c r="S99" s="171"/>
      <c r="T99" s="171"/>
      <c r="U99" s="171"/>
      <c r="V99" s="32"/>
      <c r="Z99" s="44"/>
      <c r="AA99" s="44"/>
      <c r="AB99" s="32"/>
    </row>
    <row r="100" spans="2:28" ht="15.75" customHeight="1">
      <c r="B100" s="204"/>
      <c r="C100" s="188" t="s">
        <v>131</v>
      </c>
      <c r="D100" s="188" t="s">
        <v>132</v>
      </c>
      <c r="E100" s="188" t="s">
        <v>133</v>
      </c>
      <c r="F100" s="190" t="s">
        <v>134</v>
      </c>
      <c r="G100" s="190" t="s">
        <v>135</v>
      </c>
      <c r="H100" s="190" t="s">
        <v>30</v>
      </c>
      <c r="I100" s="144" t="s">
        <v>136</v>
      </c>
      <c r="J100" s="144" t="s">
        <v>137</v>
      </c>
      <c r="K100" s="170"/>
      <c r="L100" s="170"/>
      <c r="M100" s="170"/>
      <c r="N100" s="171"/>
      <c r="O100" s="171"/>
      <c r="P100" s="171"/>
      <c r="Q100" s="171"/>
      <c r="R100" s="171"/>
      <c r="S100" s="171"/>
      <c r="T100" s="171"/>
      <c r="U100" s="171"/>
      <c r="V100" s="32"/>
      <c r="Z100" s="44"/>
      <c r="AA100" s="44"/>
      <c r="AB100" s="32"/>
    </row>
    <row r="101" spans="2:28" ht="15.75" customHeight="1">
      <c r="B101" s="204"/>
      <c r="C101" s="193" t="s">
        <v>352</v>
      </c>
      <c r="D101" s="144">
        <v>38</v>
      </c>
      <c r="E101" s="144">
        <v>22</v>
      </c>
      <c r="F101" s="144">
        <v>16</v>
      </c>
      <c r="G101" s="207" t="s">
        <v>253</v>
      </c>
      <c r="H101" s="144" t="s">
        <v>150</v>
      </c>
      <c r="I101" s="144" t="s">
        <v>151</v>
      </c>
      <c r="J101" s="144" t="s">
        <v>152</v>
      </c>
      <c r="K101" s="170"/>
      <c r="L101" s="170"/>
      <c r="M101" s="170"/>
      <c r="N101" s="171"/>
      <c r="O101" s="171"/>
      <c r="P101" s="171"/>
      <c r="Q101" s="171"/>
      <c r="R101" s="171"/>
      <c r="S101" s="171"/>
      <c r="T101" s="171"/>
      <c r="U101" s="171"/>
      <c r="V101" s="32"/>
      <c r="Z101" s="44"/>
      <c r="AA101" s="44"/>
      <c r="AB101" s="32"/>
    </row>
    <row r="102" spans="2:28" ht="15.75" customHeight="1">
      <c r="B102" s="204"/>
      <c r="C102" s="208" t="s">
        <v>353</v>
      </c>
      <c r="D102" s="144">
        <v>38</v>
      </c>
      <c r="E102" s="144">
        <v>30</v>
      </c>
      <c r="F102" s="144">
        <v>8</v>
      </c>
      <c r="G102" s="207" t="s">
        <v>253</v>
      </c>
      <c r="H102" s="144" t="s">
        <v>150</v>
      </c>
      <c r="I102" s="144" t="s">
        <v>151</v>
      </c>
      <c r="J102" s="144" t="s">
        <v>152</v>
      </c>
      <c r="K102" s="170"/>
      <c r="L102" s="170"/>
      <c r="M102" s="170"/>
      <c r="N102" s="171"/>
      <c r="O102" s="171"/>
      <c r="P102" s="171"/>
      <c r="Q102" s="171"/>
      <c r="R102" s="171"/>
      <c r="S102" s="171"/>
      <c r="T102" s="171"/>
      <c r="U102" s="171"/>
      <c r="V102" s="32"/>
      <c r="Z102" s="44"/>
      <c r="AA102" s="44"/>
      <c r="AB102" s="32"/>
    </row>
    <row r="103" spans="2:28" ht="15.75" customHeight="1">
      <c r="B103" s="204"/>
      <c r="C103" s="193" t="s">
        <v>354</v>
      </c>
      <c r="D103" s="144">
        <v>35</v>
      </c>
      <c r="E103" s="144">
        <v>22</v>
      </c>
      <c r="F103" s="144">
        <v>13</v>
      </c>
      <c r="G103" s="207" t="s">
        <v>253</v>
      </c>
      <c r="H103" s="144" t="s">
        <v>150</v>
      </c>
      <c r="I103" s="144" t="s">
        <v>151</v>
      </c>
      <c r="J103" s="144" t="s">
        <v>152</v>
      </c>
      <c r="K103" s="170"/>
      <c r="L103" s="170"/>
      <c r="M103" s="170"/>
      <c r="N103" s="171"/>
      <c r="O103" s="171"/>
      <c r="P103" s="171"/>
      <c r="Q103" s="171"/>
      <c r="R103" s="171"/>
      <c r="S103" s="171"/>
      <c r="T103" s="171"/>
      <c r="U103" s="171"/>
      <c r="V103" s="32"/>
      <c r="Z103" s="44"/>
      <c r="AA103" s="44"/>
      <c r="AB103" s="32"/>
    </row>
    <row r="104" spans="2:28" ht="15.75" customHeight="1">
      <c r="B104" s="204"/>
      <c r="C104" s="208" t="s">
        <v>215</v>
      </c>
      <c r="D104" s="144">
        <v>34</v>
      </c>
      <c r="E104" s="144">
        <v>20</v>
      </c>
      <c r="F104" s="144">
        <v>14</v>
      </c>
      <c r="G104" s="207" t="s">
        <v>253</v>
      </c>
      <c r="H104" s="144" t="s">
        <v>150</v>
      </c>
      <c r="I104" s="144" t="s">
        <v>151</v>
      </c>
      <c r="J104" s="144" t="s">
        <v>152</v>
      </c>
      <c r="K104" s="170"/>
      <c r="L104" s="170"/>
      <c r="M104" s="170"/>
      <c r="N104" s="171"/>
      <c r="O104" s="171"/>
      <c r="P104" s="171"/>
      <c r="Q104" s="171"/>
      <c r="R104" s="171"/>
      <c r="S104" s="171"/>
      <c r="T104" s="171"/>
      <c r="U104" s="171"/>
      <c r="V104" s="32"/>
      <c r="Z104" s="44"/>
      <c r="AA104" s="44"/>
      <c r="AB104" s="32"/>
    </row>
    <row r="105" spans="2:28" ht="15.75" customHeight="1">
      <c r="B105" s="204"/>
      <c r="C105" s="193" t="s">
        <v>355</v>
      </c>
      <c r="D105" s="144">
        <v>38</v>
      </c>
      <c r="E105" s="144">
        <v>20</v>
      </c>
      <c r="F105" s="144">
        <v>18</v>
      </c>
      <c r="G105" s="207" t="s">
        <v>253</v>
      </c>
      <c r="H105" s="144" t="s">
        <v>150</v>
      </c>
      <c r="I105" s="144" t="s">
        <v>151</v>
      </c>
      <c r="J105" s="144" t="s">
        <v>152</v>
      </c>
      <c r="K105" s="170"/>
      <c r="L105" s="170"/>
      <c r="M105" s="170"/>
      <c r="N105" s="171"/>
      <c r="O105" s="171"/>
      <c r="P105" s="171"/>
      <c r="Q105" s="171"/>
      <c r="R105" s="171"/>
      <c r="S105" s="171"/>
      <c r="T105" s="171"/>
      <c r="U105" s="171"/>
      <c r="V105" s="32"/>
      <c r="Z105" s="44"/>
      <c r="AA105" s="44"/>
      <c r="AB105" s="32"/>
    </row>
    <row r="106" spans="2:28" ht="15.75" customHeight="1">
      <c r="B106" s="204"/>
      <c r="C106" s="193" t="s">
        <v>356</v>
      </c>
      <c r="D106" s="144">
        <v>21</v>
      </c>
      <c r="E106" s="144">
        <v>19</v>
      </c>
      <c r="F106" s="144">
        <v>2</v>
      </c>
      <c r="G106" s="144" t="s">
        <v>250</v>
      </c>
      <c r="H106" s="144" t="s">
        <v>169</v>
      </c>
      <c r="I106" s="144" t="s">
        <v>145</v>
      </c>
      <c r="J106" s="144" t="s">
        <v>184</v>
      </c>
      <c r="K106" s="170"/>
      <c r="L106" s="170"/>
      <c r="M106" s="170"/>
      <c r="N106" s="171"/>
      <c r="O106" s="171"/>
      <c r="P106" s="171"/>
      <c r="Q106" s="171"/>
      <c r="R106" s="171"/>
      <c r="S106" s="171"/>
      <c r="T106" s="171"/>
      <c r="U106" s="171"/>
      <c r="V106" s="32"/>
      <c r="Z106" s="44"/>
      <c r="AA106" s="44"/>
      <c r="AB106" s="32"/>
    </row>
    <row r="107" spans="2:28" ht="15.75" customHeight="1">
      <c r="B107" s="204"/>
      <c r="C107" s="193" t="s">
        <v>357</v>
      </c>
      <c r="D107" s="144">
        <v>19</v>
      </c>
      <c r="E107" s="144">
        <v>16</v>
      </c>
      <c r="F107" s="144">
        <v>3</v>
      </c>
      <c r="G107" s="207" t="s">
        <v>253</v>
      </c>
      <c r="H107" s="144" t="s">
        <v>150</v>
      </c>
      <c r="I107" s="144" t="s">
        <v>151</v>
      </c>
      <c r="J107" s="144" t="s">
        <v>152</v>
      </c>
      <c r="K107" s="170"/>
      <c r="L107" s="170"/>
      <c r="M107" s="170"/>
      <c r="N107" s="171"/>
      <c r="O107" s="171"/>
      <c r="P107" s="171"/>
      <c r="Q107" s="171"/>
      <c r="R107" s="171"/>
      <c r="S107" s="171"/>
      <c r="T107" s="171"/>
      <c r="U107" s="171"/>
      <c r="V107" s="32"/>
      <c r="Z107" s="44"/>
      <c r="AA107" s="44"/>
      <c r="AB107" s="32"/>
    </row>
    <row r="108" spans="2:28" ht="15.75" customHeight="1">
      <c r="B108" s="204"/>
      <c r="C108" s="193" t="s">
        <v>358</v>
      </c>
      <c r="D108" s="144">
        <v>4</v>
      </c>
      <c r="E108" s="144">
        <v>4</v>
      </c>
      <c r="F108" s="144">
        <v>0</v>
      </c>
      <c r="G108" s="144" t="s">
        <v>250</v>
      </c>
      <c r="H108" s="144" t="s">
        <v>169</v>
      </c>
      <c r="I108" s="144" t="s">
        <v>145</v>
      </c>
      <c r="J108" s="144" t="s">
        <v>184</v>
      </c>
      <c r="K108" s="170"/>
      <c r="L108" s="170"/>
      <c r="M108" s="170"/>
      <c r="N108" s="171"/>
      <c r="O108" s="171"/>
      <c r="P108" s="171"/>
      <c r="Q108" s="171"/>
      <c r="R108" s="171"/>
      <c r="S108" s="171"/>
      <c r="T108" s="171"/>
      <c r="U108" s="171"/>
      <c r="V108" s="32"/>
      <c r="Z108" s="44"/>
      <c r="AA108" s="44"/>
      <c r="AB108" s="32"/>
    </row>
    <row r="109" spans="2:28" ht="15.75" customHeight="1">
      <c r="B109" s="204"/>
      <c r="C109" s="193" t="s">
        <v>359</v>
      </c>
      <c r="D109" s="144">
        <v>36</v>
      </c>
      <c r="E109" s="144">
        <v>34</v>
      </c>
      <c r="F109" s="144">
        <v>2</v>
      </c>
      <c r="G109" s="144" t="s">
        <v>275</v>
      </c>
      <c r="H109" s="144" t="s">
        <v>276</v>
      </c>
      <c r="I109" s="144" t="s">
        <v>277</v>
      </c>
      <c r="J109" s="156">
        <v>5880</v>
      </c>
      <c r="K109" s="170"/>
      <c r="L109" s="170"/>
      <c r="M109" s="170"/>
      <c r="N109" s="171"/>
      <c r="O109" s="171"/>
      <c r="P109" s="171"/>
      <c r="Q109" s="171"/>
      <c r="R109" s="171"/>
      <c r="S109" s="171"/>
      <c r="T109" s="171"/>
      <c r="U109" s="171"/>
      <c r="V109" s="32"/>
      <c r="Z109" s="44"/>
      <c r="AA109" s="44"/>
      <c r="AB109" s="32"/>
    </row>
    <row r="110" spans="2:28" ht="15.75" customHeight="1">
      <c r="B110" s="204"/>
      <c r="C110" s="208" t="s">
        <v>360</v>
      </c>
      <c r="D110" s="144">
        <v>33</v>
      </c>
      <c r="E110" s="144">
        <v>32</v>
      </c>
      <c r="F110" s="144">
        <v>1</v>
      </c>
      <c r="G110" s="207" t="s">
        <v>253</v>
      </c>
      <c r="H110" s="156" t="s">
        <v>150</v>
      </c>
      <c r="I110" s="144" t="s">
        <v>151</v>
      </c>
      <c r="J110" s="144" t="s">
        <v>152</v>
      </c>
      <c r="K110" s="170"/>
      <c r="L110" s="170"/>
      <c r="M110" s="170"/>
      <c r="N110" s="171"/>
      <c r="O110" s="171"/>
      <c r="P110" s="171"/>
      <c r="Q110" s="171"/>
      <c r="R110" s="171"/>
      <c r="S110" s="171"/>
      <c r="T110" s="171"/>
      <c r="U110" s="171"/>
      <c r="V110" s="32"/>
      <c r="Z110" s="44"/>
      <c r="AA110" s="44"/>
      <c r="AB110" s="32"/>
    </row>
    <row r="111" spans="2:28" ht="15.75" customHeight="1">
      <c r="B111" s="204"/>
      <c r="C111" s="193" t="s">
        <v>361</v>
      </c>
      <c r="D111" s="172">
        <v>28</v>
      </c>
      <c r="E111" s="172">
        <v>27</v>
      </c>
      <c r="F111" s="172">
        <v>1</v>
      </c>
      <c r="G111" s="144" t="s">
        <v>250</v>
      </c>
      <c r="H111" s="144" t="s">
        <v>169</v>
      </c>
      <c r="I111" s="144" t="s">
        <v>145</v>
      </c>
      <c r="J111" s="144" t="s">
        <v>184</v>
      </c>
      <c r="K111" s="170"/>
      <c r="L111" s="170"/>
      <c r="M111" s="170"/>
      <c r="N111" s="171"/>
      <c r="O111" s="171"/>
      <c r="P111" s="171"/>
      <c r="Q111" s="171"/>
      <c r="R111" s="171"/>
      <c r="S111" s="171"/>
      <c r="T111" s="171"/>
      <c r="U111" s="171"/>
      <c r="V111" s="32"/>
      <c r="Z111" s="44"/>
      <c r="AA111" s="44"/>
      <c r="AB111" s="32"/>
    </row>
    <row r="112" spans="2:28" ht="15.75" customHeight="1">
      <c r="B112" s="204"/>
      <c r="C112" s="193" t="s">
        <v>362</v>
      </c>
      <c r="D112" s="172">
        <v>25</v>
      </c>
      <c r="E112" s="172">
        <v>24</v>
      </c>
      <c r="F112" s="172">
        <v>1</v>
      </c>
      <c r="G112" s="144" t="s">
        <v>250</v>
      </c>
      <c r="H112" s="144" t="s">
        <v>169</v>
      </c>
      <c r="I112" s="144" t="s">
        <v>145</v>
      </c>
      <c r="J112" s="144" t="s">
        <v>184</v>
      </c>
      <c r="K112" s="170"/>
      <c r="L112" s="170"/>
      <c r="M112" s="170"/>
      <c r="N112" s="171"/>
      <c r="O112" s="171"/>
      <c r="P112" s="171"/>
      <c r="Q112" s="171"/>
      <c r="R112" s="171"/>
      <c r="S112" s="171"/>
      <c r="T112" s="171"/>
      <c r="U112" s="171"/>
      <c r="V112" s="32"/>
      <c r="Z112" s="44"/>
      <c r="AA112" s="44"/>
      <c r="AB112" s="32"/>
    </row>
    <row r="113" spans="2:28" ht="15.75" customHeight="1">
      <c r="B113" s="204"/>
      <c r="C113" s="209" t="s">
        <v>311</v>
      </c>
      <c r="D113" s="200">
        <v>349</v>
      </c>
      <c r="E113" s="200">
        <v>270</v>
      </c>
      <c r="F113" s="200">
        <v>79</v>
      </c>
      <c r="G113" s="146" t="s">
        <v>363</v>
      </c>
      <c r="H113" s="146" t="s">
        <v>364</v>
      </c>
      <c r="I113" s="146" t="s">
        <v>365</v>
      </c>
      <c r="J113" s="146" t="s">
        <v>366</v>
      </c>
      <c r="K113" s="170"/>
      <c r="L113" s="170"/>
      <c r="M113" s="170"/>
      <c r="N113" s="171"/>
      <c r="O113" s="171"/>
      <c r="P113" s="171"/>
      <c r="Q113" s="171"/>
      <c r="R113" s="171"/>
      <c r="S113" s="171"/>
      <c r="T113" s="171"/>
      <c r="U113" s="171"/>
      <c r="V113" s="32"/>
      <c r="Z113" s="44"/>
      <c r="AA113" s="44"/>
      <c r="AB113" s="32"/>
    </row>
    <row r="114" spans="2:28" ht="15.75" customHeight="1">
      <c r="B114" s="204"/>
      <c r="C114" s="197" t="s">
        <v>367</v>
      </c>
      <c r="D114" s="187"/>
      <c r="E114" s="187"/>
      <c r="F114" s="187"/>
      <c r="G114" s="187"/>
      <c r="H114" s="187"/>
      <c r="I114" s="187"/>
      <c r="J114" s="187"/>
      <c r="K114" s="170"/>
      <c r="L114" s="170"/>
      <c r="M114" s="170"/>
      <c r="N114" s="171"/>
      <c r="O114" s="171"/>
      <c r="P114" s="171"/>
      <c r="Q114" s="171"/>
      <c r="R114" s="171"/>
      <c r="S114" s="171"/>
      <c r="T114" s="171"/>
      <c r="U114" s="171"/>
      <c r="V114" s="32"/>
      <c r="Z114" s="44"/>
      <c r="AA114" s="44"/>
      <c r="AB114" s="32"/>
    </row>
    <row r="115" spans="2:28" ht="15.75" customHeight="1">
      <c r="B115" s="204"/>
      <c r="C115" s="188" t="s">
        <v>131</v>
      </c>
      <c r="D115" s="188" t="s">
        <v>132</v>
      </c>
      <c r="E115" s="188" t="s">
        <v>133</v>
      </c>
      <c r="F115" s="190" t="s">
        <v>134</v>
      </c>
      <c r="G115" s="190" t="s">
        <v>135</v>
      </c>
      <c r="H115" s="190" t="s">
        <v>30</v>
      </c>
      <c r="I115" s="144" t="s">
        <v>136</v>
      </c>
      <c r="J115" s="144" t="s">
        <v>137</v>
      </c>
      <c r="K115" s="170"/>
      <c r="L115" s="170"/>
      <c r="M115" s="170"/>
      <c r="N115" s="171"/>
      <c r="O115" s="171"/>
      <c r="P115" s="171"/>
      <c r="Q115" s="171"/>
      <c r="R115" s="171"/>
      <c r="S115" s="171"/>
      <c r="T115" s="171"/>
      <c r="U115" s="171"/>
      <c r="V115" s="32"/>
      <c r="Z115" s="44"/>
      <c r="AA115" s="44"/>
      <c r="AB115" s="32"/>
    </row>
    <row r="116" spans="2:28" ht="15.75" customHeight="1">
      <c r="B116" s="204"/>
      <c r="C116" s="193" t="s">
        <v>368</v>
      </c>
      <c r="D116" s="144">
        <v>38</v>
      </c>
      <c r="E116" s="144">
        <v>26</v>
      </c>
      <c r="F116" s="144">
        <v>12</v>
      </c>
      <c r="G116" s="207" t="s">
        <v>253</v>
      </c>
      <c r="H116" s="144" t="s">
        <v>150</v>
      </c>
      <c r="I116" s="144" t="s">
        <v>151</v>
      </c>
      <c r="J116" s="144" t="s">
        <v>152</v>
      </c>
      <c r="K116" s="170"/>
      <c r="L116" s="170"/>
      <c r="M116" s="170"/>
      <c r="N116" s="171"/>
      <c r="O116" s="171"/>
      <c r="P116" s="171"/>
      <c r="Q116" s="171"/>
      <c r="R116" s="171"/>
      <c r="S116" s="171"/>
      <c r="T116" s="171"/>
      <c r="U116" s="171"/>
      <c r="V116" s="32"/>
      <c r="Z116" s="44"/>
      <c r="AA116" s="44"/>
      <c r="AB116" s="32"/>
    </row>
    <row r="117" spans="2:28" ht="15.75" customHeight="1">
      <c r="B117" s="204"/>
      <c r="C117" s="193" t="s">
        <v>369</v>
      </c>
      <c r="D117" s="144">
        <v>33</v>
      </c>
      <c r="E117" s="144">
        <v>16</v>
      </c>
      <c r="F117" s="144">
        <v>17</v>
      </c>
      <c r="G117" s="207" t="s">
        <v>253</v>
      </c>
      <c r="H117" s="144" t="s">
        <v>150</v>
      </c>
      <c r="I117" s="144" t="s">
        <v>151</v>
      </c>
      <c r="J117" s="144" t="s">
        <v>152</v>
      </c>
      <c r="K117" s="170"/>
      <c r="L117" s="170"/>
      <c r="M117" s="170"/>
      <c r="N117" s="171"/>
      <c r="O117" s="171"/>
      <c r="P117" s="171"/>
      <c r="Q117" s="171"/>
      <c r="R117" s="171"/>
      <c r="S117" s="171"/>
      <c r="T117" s="171"/>
      <c r="U117" s="171"/>
      <c r="V117" s="32"/>
      <c r="Z117" s="44"/>
      <c r="AA117" s="44"/>
      <c r="AB117" s="32"/>
    </row>
    <row r="118" spans="2:28" ht="15.75" customHeight="1">
      <c r="B118" s="204"/>
      <c r="C118" s="193" t="s">
        <v>370</v>
      </c>
      <c r="D118" s="144">
        <v>39</v>
      </c>
      <c r="E118" s="144">
        <v>29</v>
      </c>
      <c r="F118" s="144">
        <v>10</v>
      </c>
      <c r="G118" s="207" t="s">
        <v>371</v>
      </c>
      <c r="H118" s="144" t="s">
        <v>144</v>
      </c>
      <c r="I118" s="144" t="s">
        <v>160</v>
      </c>
      <c r="J118" s="144" t="s">
        <v>161</v>
      </c>
      <c r="K118" s="170"/>
      <c r="L118" s="170"/>
      <c r="M118" s="170"/>
      <c r="N118" s="171"/>
      <c r="O118" s="171"/>
      <c r="P118" s="171"/>
      <c r="Q118" s="171"/>
      <c r="R118" s="171"/>
      <c r="S118" s="171"/>
      <c r="T118" s="171"/>
      <c r="U118" s="171"/>
      <c r="V118" s="32"/>
      <c r="Z118" s="44"/>
      <c r="AA118" s="44"/>
      <c r="AB118" s="32"/>
    </row>
    <row r="119" spans="2:28" ht="15.75" customHeight="1">
      <c r="B119" s="204"/>
      <c r="C119" s="193" t="s">
        <v>372</v>
      </c>
      <c r="D119" s="144">
        <v>18</v>
      </c>
      <c r="E119" s="144">
        <v>15</v>
      </c>
      <c r="F119" s="144">
        <v>3</v>
      </c>
      <c r="G119" s="207" t="s">
        <v>253</v>
      </c>
      <c r="H119" s="144" t="s">
        <v>150</v>
      </c>
      <c r="I119" s="144" t="s">
        <v>151</v>
      </c>
      <c r="J119" s="144" t="s">
        <v>152</v>
      </c>
      <c r="K119" s="170"/>
      <c r="L119" s="170"/>
      <c r="M119" s="170"/>
      <c r="N119" s="171"/>
      <c r="O119" s="171"/>
      <c r="P119" s="171"/>
      <c r="Q119" s="171"/>
      <c r="R119" s="171"/>
      <c r="S119" s="171"/>
      <c r="T119" s="171"/>
      <c r="U119" s="171"/>
      <c r="V119" s="32"/>
      <c r="Z119" s="44"/>
      <c r="AA119" s="44"/>
      <c r="AB119" s="32"/>
    </row>
    <row r="120" spans="2:28" ht="15.75" customHeight="1">
      <c r="B120" s="204"/>
      <c r="C120" s="193" t="s">
        <v>373</v>
      </c>
      <c r="D120" s="144">
        <v>38</v>
      </c>
      <c r="E120" s="144">
        <v>18</v>
      </c>
      <c r="F120" s="144">
        <v>20</v>
      </c>
      <c r="G120" s="207" t="s">
        <v>253</v>
      </c>
      <c r="H120" s="144" t="s">
        <v>150</v>
      </c>
      <c r="I120" s="144" t="s">
        <v>151</v>
      </c>
      <c r="J120" s="144" t="s">
        <v>152</v>
      </c>
      <c r="K120" s="170"/>
      <c r="L120" s="170"/>
      <c r="M120" s="170"/>
      <c r="N120" s="171"/>
      <c r="O120" s="171"/>
      <c r="P120" s="171"/>
      <c r="Q120" s="171"/>
      <c r="R120" s="171"/>
      <c r="S120" s="171"/>
      <c r="T120" s="171"/>
      <c r="U120" s="171"/>
      <c r="V120" s="32"/>
      <c r="Z120" s="44"/>
      <c r="AA120" s="44"/>
      <c r="AB120" s="32"/>
    </row>
    <row r="121" spans="2:28" ht="15.75" customHeight="1">
      <c r="B121" s="204"/>
      <c r="C121" s="193" t="s">
        <v>374</v>
      </c>
      <c r="D121" s="144">
        <v>25</v>
      </c>
      <c r="E121" s="144">
        <v>20</v>
      </c>
      <c r="F121" s="144">
        <v>5</v>
      </c>
      <c r="G121" s="207" t="s">
        <v>253</v>
      </c>
      <c r="H121" s="144" t="s">
        <v>150</v>
      </c>
      <c r="I121" s="144" t="s">
        <v>151</v>
      </c>
      <c r="J121" s="144" t="s">
        <v>152</v>
      </c>
      <c r="K121" s="170"/>
      <c r="L121" s="170"/>
      <c r="M121" s="170"/>
      <c r="N121" s="171"/>
      <c r="O121" s="171"/>
      <c r="P121" s="171"/>
      <c r="Q121" s="171"/>
      <c r="R121" s="171"/>
      <c r="S121" s="171"/>
      <c r="T121" s="171"/>
      <c r="U121" s="171"/>
      <c r="V121" s="32"/>
      <c r="Z121" s="44"/>
      <c r="AA121" s="44"/>
      <c r="AB121" s="32"/>
    </row>
    <row r="122" spans="2:28" ht="15.75" customHeight="1">
      <c r="B122" s="204"/>
      <c r="C122" s="191" t="s">
        <v>375</v>
      </c>
      <c r="D122" s="144">
        <v>19</v>
      </c>
      <c r="E122" s="144">
        <v>15</v>
      </c>
      <c r="F122" s="144">
        <v>4</v>
      </c>
      <c r="G122" s="144" t="s">
        <v>250</v>
      </c>
      <c r="H122" s="144" t="s">
        <v>169</v>
      </c>
      <c r="I122" s="144" t="s">
        <v>145</v>
      </c>
      <c r="J122" s="144" t="s">
        <v>184</v>
      </c>
      <c r="K122" s="170"/>
      <c r="L122" s="170"/>
      <c r="M122" s="170"/>
      <c r="N122" s="171"/>
      <c r="O122" s="171"/>
      <c r="P122" s="171"/>
      <c r="Q122" s="171"/>
      <c r="R122" s="171"/>
      <c r="S122" s="171"/>
      <c r="T122" s="171"/>
      <c r="U122" s="171"/>
      <c r="V122" s="32"/>
      <c r="Z122" s="44"/>
      <c r="AA122" s="44"/>
      <c r="AB122" s="32"/>
    </row>
    <row r="123" spans="2:28" ht="15.75" customHeight="1">
      <c r="B123" s="204"/>
      <c r="C123" s="193" t="s">
        <v>376</v>
      </c>
      <c r="D123" s="144">
        <v>15</v>
      </c>
      <c r="E123" s="144">
        <v>13</v>
      </c>
      <c r="F123" s="144">
        <v>2</v>
      </c>
      <c r="G123" s="207" t="s">
        <v>253</v>
      </c>
      <c r="H123" s="144" t="s">
        <v>150</v>
      </c>
      <c r="I123" s="144" t="s">
        <v>151</v>
      </c>
      <c r="J123" s="144" t="s">
        <v>152</v>
      </c>
      <c r="K123" s="170"/>
      <c r="L123" s="170"/>
      <c r="M123" s="170"/>
      <c r="N123" s="171"/>
      <c r="O123" s="171"/>
      <c r="P123" s="171"/>
      <c r="Q123" s="171"/>
      <c r="R123" s="171"/>
      <c r="S123" s="171"/>
      <c r="T123" s="171"/>
      <c r="U123" s="171"/>
      <c r="V123" s="32"/>
      <c r="Z123" s="44"/>
      <c r="AA123" s="44"/>
      <c r="AB123" s="32"/>
    </row>
    <row r="124" spans="2:28" ht="15.75" customHeight="1">
      <c r="B124" s="204"/>
      <c r="C124" s="193" t="s">
        <v>377</v>
      </c>
      <c r="D124" s="144">
        <v>15</v>
      </c>
      <c r="E124" s="144">
        <v>9</v>
      </c>
      <c r="F124" s="144">
        <v>6</v>
      </c>
      <c r="G124" s="144" t="s">
        <v>250</v>
      </c>
      <c r="H124" s="144" t="s">
        <v>169</v>
      </c>
      <c r="I124" s="144" t="s">
        <v>145</v>
      </c>
      <c r="J124" s="144" t="s">
        <v>184</v>
      </c>
      <c r="K124" s="170"/>
      <c r="L124" s="170"/>
      <c r="M124" s="170"/>
      <c r="N124" s="171"/>
      <c r="O124" s="171"/>
      <c r="P124" s="171"/>
      <c r="Q124" s="171"/>
      <c r="R124" s="171"/>
      <c r="S124" s="171"/>
      <c r="T124" s="171"/>
      <c r="U124" s="171"/>
      <c r="V124" s="32"/>
      <c r="Z124" s="44"/>
      <c r="AA124" s="44"/>
      <c r="AB124" s="32"/>
    </row>
    <row r="125" spans="2:28" ht="15.75" customHeight="1">
      <c r="B125" s="204"/>
      <c r="C125" s="193" t="s">
        <v>378</v>
      </c>
      <c r="D125" s="144">
        <v>18</v>
      </c>
      <c r="E125" s="144">
        <v>17</v>
      </c>
      <c r="F125" s="144">
        <v>1</v>
      </c>
      <c r="G125" s="207" t="s">
        <v>253</v>
      </c>
      <c r="H125" s="144" t="s">
        <v>150</v>
      </c>
      <c r="I125" s="144" t="s">
        <v>151</v>
      </c>
      <c r="J125" s="144" t="s">
        <v>152</v>
      </c>
      <c r="K125" s="170"/>
      <c r="L125" s="170"/>
      <c r="M125" s="170"/>
      <c r="N125" s="171"/>
      <c r="O125" s="171"/>
      <c r="P125" s="171"/>
      <c r="Q125" s="171"/>
      <c r="R125" s="171"/>
      <c r="S125" s="171"/>
      <c r="T125" s="171"/>
      <c r="U125" s="171"/>
      <c r="V125" s="32"/>
      <c r="Z125" s="44"/>
      <c r="AA125" s="44"/>
      <c r="AB125" s="32"/>
    </row>
    <row r="126" spans="2:28" ht="15.75" customHeight="1">
      <c r="B126" s="204"/>
      <c r="C126" s="193" t="s">
        <v>379</v>
      </c>
      <c r="D126" s="144">
        <v>25</v>
      </c>
      <c r="E126" s="144">
        <v>25</v>
      </c>
      <c r="F126" s="144">
        <v>0</v>
      </c>
      <c r="G126" s="207" t="s">
        <v>303</v>
      </c>
      <c r="H126" s="144" t="s">
        <v>168</v>
      </c>
      <c r="I126" s="144" t="s">
        <v>143</v>
      </c>
      <c r="J126" s="144" t="s">
        <v>169</v>
      </c>
      <c r="K126" s="170"/>
      <c r="L126" s="170"/>
      <c r="M126" s="170"/>
      <c r="N126" s="171"/>
      <c r="O126" s="171"/>
      <c r="P126" s="171"/>
      <c r="Q126" s="171"/>
      <c r="R126" s="171"/>
      <c r="S126" s="171"/>
      <c r="T126" s="171"/>
      <c r="U126" s="171"/>
      <c r="V126" s="32"/>
      <c r="Z126" s="44"/>
      <c r="AA126" s="44"/>
      <c r="AB126" s="32"/>
    </row>
    <row r="127" spans="2:28" ht="15.75" customHeight="1">
      <c r="B127" s="204"/>
      <c r="C127" s="193" t="s">
        <v>380</v>
      </c>
      <c r="D127" s="144">
        <v>46</v>
      </c>
      <c r="E127" s="144">
        <v>46</v>
      </c>
      <c r="F127" s="144">
        <v>0</v>
      </c>
      <c r="G127" s="144" t="s">
        <v>275</v>
      </c>
      <c r="H127" s="144" t="s">
        <v>276</v>
      </c>
      <c r="I127" s="144" t="s">
        <v>277</v>
      </c>
      <c r="J127" s="156">
        <v>5880</v>
      </c>
      <c r="K127" s="170"/>
      <c r="L127" s="170"/>
      <c r="M127" s="170"/>
      <c r="N127" s="171"/>
      <c r="O127" s="171"/>
      <c r="P127" s="171"/>
      <c r="Q127" s="171"/>
      <c r="R127" s="171"/>
      <c r="S127" s="171"/>
      <c r="T127" s="171"/>
      <c r="U127" s="171"/>
      <c r="V127" s="32"/>
      <c r="Z127" s="44"/>
      <c r="AA127" s="44"/>
      <c r="AB127" s="32"/>
    </row>
    <row r="128" spans="2:28" ht="15.75" customHeight="1">
      <c r="B128" s="204"/>
      <c r="C128" s="191" t="s">
        <v>381</v>
      </c>
      <c r="D128" s="144">
        <v>45</v>
      </c>
      <c r="E128" s="144">
        <v>40</v>
      </c>
      <c r="F128" s="144">
        <v>5</v>
      </c>
      <c r="G128" s="207" t="s">
        <v>253</v>
      </c>
      <c r="H128" s="156" t="s">
        <v>150</v>
      </c>
      <c r="I128" s="144" t="s">
        <v>151</v>
      </c>
      <c r="J128" s="144" t="s">
        <v>152</v>
      </c>
      <c r="K128" s="170"/>
      <c r="L128" s="170"/>
      <c r="M128" s="170"/>
      <c r="N128" s="171"/>
      <c r="O128" s="171"/>
      <c r="P128" s="171"/>
      <c r="Q128" s="171"/>
      <c r="R128" s="171"/>
      <c r="S128" s="171"/>
      <c r="T128" s="171"/>
      <c r="U128" s="171"/>
      <c r="V128" s="32"/>
      <c r="Z128" s="44"/>
      <c r="AA128" s="44"/>
      <c r="AB128" s="32"/>
    </row>
    <row r="129" spans="2:28" ht="15.75" customHeight="1">
      <c r="B129" s="204"/>
      <c r="C129" s="209" t="s">
        <v>171</v>
      </c>
      <c r="D129" s="200">
        <v>374</v>
      </c>
      <c r="E129" s="200">
        <v>289</v>
      </c>
      <c r="F129" s="146">
        <v>85</v>
      </c>
      <c r="G129" s="200" t="s">
        <v>382</v>
      </c>
      <c r="H129" s="146" t="s">
        <v>383</v>
      </c>
      <c r="I129" s="146" t="s">
        <v>384</v>
      </c>
      <c r="J129" s="146" t="s">
        <v>385</v>
      </c>
      <c r="K129" s="170"/>
      <c r="L129" s="170"/>
      <c r="M129" s="170"/>
      <c r="N129" s="171"/>
      <c r="O129" s="171"/>
      <c r="P129" s="171"/>
      <c r="Q129" s="171"/>
      <c r="R129" s="171"/>
      <c r="S129" s="171"/>
      <c r="T129" s="171"/>
      <c r="U129" s="171"/>
      <c r="V129" s="32"/>
      <c r="Z129" s="44"/>
      <c r="AA129" s="44"/>
      <c r="AB129" s="32"/>
    </row>
    <row r="130" spans="2:28" ht="15.75" customHeight="1">
      <c r="B130" s="204"/>
      <c r="C130" s="197" t="s">
        <v>386</v>
      </c>
      <c r="D130" s="187"/>
      <c r="E130" s="187"/>
      <c r="F130" s="187"/>
      <c r="G130" s="187"/>
      <c r="H130" s="187"/>
      <c r="I130" s="187"/>
      <c r="J130" s="187"/>
      <c r="K130" s="170"/>
      <c r="L130" s="170"/>
      <c r="M130" s="170"/>
      <c r="N130" s="171"/>
      <c r="O130" s="171"/>
      <c r="P130" s="171"/>
      <c r="Q130" s="171"/>
      <c r="R130" s="171"/>
      <c r="S130" s="171"/>
      <c r="T130" s="171"/>
      <c r="U130" s="171"/>
      <c r="V130" s="32"/>
      <c r="Z130" s="44"/>
      <c r="AA130" s="44"/>
      <c r="AB130" s="32"/>
    </row>
    <row r="131" spans="2:28" ht="15.75" customHeight="1">
      <c r="B131" s="204"/>
      <c r="C131" s="188" t="s">
        <v>131</v>
      </c>
      <c r="D131" s="188" t="s">
        <v>132</v>
      </c>
      <c r="E131" s="188" t="s">
        <v>133</v>
      </c>
      <c r="F131" s="190" t="s">
        <v>134</v>
      </c>
      <c r="G131" s="190" t="s">
        <v>135</v>
      </c>
      <c r="H131" s="190" t="s">
        <v>30</v>
      </c>
      <c r="I131" s="144" t="s">
        <v>136</v>
      </c>
      <c r="J131" s="144" t="s">
        <v>137</v>
      </c>
      <c r="K131" s="170"/>
      <c r="L131" s="170"/>
      <c r="M131" s="170"/>
      <c r="N131" s="171"/>
      <c r="O131" s="171"/>
      <c r="P131" s="171"/>
      <c r="Q131" s="171"/>
      <c r="R131" s="171"/>
      <c r="S131" s="171"/>
      <c r="T131" s="171"/>
      <c r="U131" s="171"/>
      <c r="V131" s="32"/>
      <c r="Z131" s="44"/>
      <c r="AA131" s="44"/>
      <c r="AB131" s="32"/>
    </row>
    <row r="132" spans="2:28" ht="15.75" customHeight="1">
      <c r="B132" s="204"/>
      <c r="C132" s="191" t="s">
        <v>387</v>
      </c>
      <c r="D132" s="144">
        <v>30</v>
      </c>
      <c r="E132" s="144">
        <v>10</v>
      </c>
      <c r="F132" s="144">
        <v>20</v>
      </c>
      <c r="G132" s="207" t="s">
        <v>253</v>
      </c>
      <c r="H132" s="144" t="s">
        <v>150</v>
      </c>
      <c r="I132" s="144" t="s">
        <v>151</v>
      </c>
      <c r="J132" s="144" t="s">
        <v>152</v>
      </c>
      <c r="K132" s="170"/>
      <c r="L132" s="170"/>
      <c r="M132" s="170"/>
      <c r="N132" s="171"/>
      <c r="O132" s="171"/>
      <c r="P132" s="171"/>
      <c r="Q132" s="171"/>
      <c r="R132" s="171"/>
      <c r="S132" s="171"/>
      <c r="T132" s="171"/>
      <c r="U132" s="171"/>
      <c r="V132" s="32"/>
      <c r="Z132" s="44"/>
      <c r="AA132" s="44"/>
      <c r="AB132" s="32"/>
    </row>
    <row r="133" spans="2:28" ht="15.75" customHeight="1">
      <c r="B133" s="204"/>
      <c r="C133" s="191" t="s">
        <v>388</v>
      </c>
      <c r="D133" s="210">
        <v>41</v>
      </c>
      <c r="E133" s="210">
        <v>19</v>
      </c>
      <c r="F133" s="144">
        <v>22</v>
      </c>
      <c r="G133" s="207" t="s">
        <v>253</v>
      </c>
      <c r="H133" s="144" t="s">
        <v>150</v>
      </c>
      <c r="I133" s="144" t="s">
        <v>151</v>
      </c>
      <c r="J133" s="144" t="s">
        <v>152</v>
      </c>
      <c r="K133" s="170"/>
      <c r="L133" s="170"/>
      <c r="M133" s="170"/>
      <c r="N133" s="171"/>
      <c r="O133" s="171"/>
      <c r="P133" s="171"/>
      <c r="Q133" s="171"/>
      <c r="R133" s="171"/>
      <c r="S133" s="171"/>
      <c r="T133" s="171"/>
      <c r="U133" s="171"/>
      <c r="V133" s="32"/>
      <c r="Z133" s="44"/>
      <c r="AA133" s="44"/>
      <c r="AB133" s="32"/>
    </row>
    <row r="134" spans="2:28" ht="15.75" customHeight="1">
      <c r="B134" s="204"/>
      <c r="C134" s="211" t="s">
        <v>389</v>
      </c>
      <c r="D134" s="212">
        <v>34</v>
      </c>
      <c r="E134" s="212">
        <v>22</v>
      </c>
      <c r="F134" s="144">
        <v>12</v>
      </c>
      <c r="G134" s="207" t="s">
        <v>253</v>
      </c>
      <c r="H134" s="144" t="s">
        <v>150</v>
      </c>
      <c r="I134" s="144" t="s">
        <v>151</v>
      </c>
      <c r="J134" s="144" t="s">
        <v>152</v>
      </c>
      <c r="K134" s="170"/>
      <c r="L134" s="170"/>
      <c r="M134" s="170"/>
      <c r="N134" s="171"/>
      <c r="O134" s="171"/>
      <c r="P134" s="171"/>
      <c r="Q134" s="171"/>
      <c r="R134" s="171"/>
      <c r="S134" s="171"/>
      <c r="T134" s="171"/>
      <c r="U134" s="171"/>
      <c r="V134" s="32"/>
      <c r="Z134" s="44"/>
      <c r="AA134" s="44"/>
      <c r="AB134" s="32"/>
    </row>
    <row r="135" spans="2:28" ht="15.75" customHeight="1">
      <c r="B135" s="204"/>
      <c r="C135" s="191" t="s">
        <v>390</v>
      </c>
      <c r="D135" s="210">
        <v>35</v>
      </c>
      <c r="E135" s="210">
        <v>25</v>
      </c>
      <c r="F135" s="144">
        <v>10</v>
      </c>
      <c r="G135" s="207" t="s">
        <v>253</v>
      </c>
      <c r="H135" s="144" t="s">
        <v>150</v>
      </c>
      <c r="I135" s="144" t="s">
        <v>151</v>
      </c>
      <c r="J135" s="144" t="s">
        <v>152</v>
      </c>
      <c r="K135" s="170"/>
      <c r="L135" s="170"/>
      <c r="M135" s="170"/>
      <c r="N135" s="171"/>
      <c r="O135" s="171"/>
      <c r="P135" s="171"/>
      <c r="Q135" s="171"/>
      <c r="R135" s="171"/>
      <c r="S135" s="171"/>
      <c r="T135" s="171"/>
      <c r="U135" s="171"/>
      <c r="V135" s="32"/>
      <c r="Z135" s="44"/>
      <c r="AA135" s="44"/>
      <c r="AB135" s="32"/>
    </row>
    <row r="136" spans="2:28" ht="15.75" customHeight="1">
      <c r="B136" s="204"/>
      <c r="C136" s="191" t="s">
        <v>391</v>
      </c>
      <c r="D136" s="144">
        <v>22</v>
      </c>
      <c r="E136" s="144">
        <v>20</v>
      </c>
      <c r="F136" s="144">
        <v>2</v>
      </c>
      <c r="G136" s="144" t="s">
        <v>250</v>
      </c>
      <c r="H136" s="144" t="s">
        <v>169</v>
      </c>
      <c r="I136" s="144" t="s">
        <v>145</v>
      </c>
      <c r="J136" s="144" t="s">
        <v>184</v>
      </c>
      <c r="K136" s="170"/>
      <c r="L136" s="170"/>
      <c r="M136" s="170"/>
      <c r="N136" s="171"/>
      <c r="O136" s="171"/>
      <c r="P136" s="171"/>
      <c r="Q136" s="171"/>
      <c r="R136" s="171"/>
      <c r="S136" s="171"/>
      <c r="T136" s="171"/>
      <c r="U136" s="171"/>
      <c r="V136" s="32"/>
      <c r="Z136" s="44"/>
      <c r="AA136" s="44"/>
      <c r="AB136" s="32"/>
    </row>
    <row r="137" spans="2:28" ht="15.75" customHeight="1">
      <c r="B137" s="204"/>
      <c r="C137" s="191" t="s">
        <v>392</v>
      </c>
      <c r="D137" s="144">
        <v>17</v>
      </c>
      <c r="E137" s="144">
        <v>16</v>
      </c>
      <c r="F137" s="144">
        <v>1</v>
      </c>
      <c r="G137" s="144" t="s">
        <v>250</v>
      </c>
      <c r="H137" s="144" t="s">
        <v>169</v>
      </c>
      <c r="I137" s="144" t="s">
        <v>145</v>
      </c>
      <c r="J137" s="144" t="s">
        <v>184</v>
      </c>
      <c r="K137" s="170"/>
      <c r="L137" s="170"/>
      <c r="M137" s="170"/>
      <c r="N137" s="171"/>
      <c r="O137" s="171"/>
      <c r="P137" s="171"/>
      <c r="Q137" s="171"/>
      <c r="R137" s="171"/>
      <c r="S137" s="171"/>
      <c r="T137" s="171"/>
      <c r="U137" s="171"/>
      <c r="V137" s="32"/>
      <c r="Z137" s="44"/>
      <c r="AA137" s="44"/>
      <c r="AB137" s="32"/>
    </row>
    <row r="138" spans="2:28" ht="15.75" customHeight="1">
      <c r="B138" s="204"/>
      <c r="C138" s="191" t="s">
        <v>393</v>
      </c>
      <c r="D138" s="144">
        <v>18</v>
      </c>
      <c r="E138" s="144">
        <v>18</v>
      </c>
      <c r="F138" s="144">
        <v>0</v>
      </c>
      <c r="G138" s="207" t="s">
        <v>253</v>
      </c>
      <c r="H138" s="144" t="s">
        <v>150</v>
      </c>
      <c r="I138" s="144" t="s">
        <v>151</v>
      </c>
      <c r="J138" s="144" t="s">
        <v>152</v>
      </c>
      <c r="K138" s="170"/>
      <c r="L138" s="170"/>
      <c r="M138" s="170"/>
      <c r="N138" s="171"/>
      <c r="O138" s="171"/>
      <c r="P138" s="171"/>
      <c r="Q138" s="171"/>
      <c r="R138" s="171"/>
      <c r="S138" s="171"/>
      <c r="T138" s="171"/>
      <c r="U138" s="171"/>
      <c r="V138" s="32"/>
      <c r="Z138" s="44"/>
      <c r="AA138" s="44"/>
      <c r="AB138" s="32"/>
    </row>
    <row r="139" spans="2:28" ht="15.75" customHeight="1">
      <c r="B139" s="204"/>
      <c r="C139" s="191" t="s">
        <v>394</v>
      </c>
      <c r="D139" s="144">
        <v>15</v>
      </c>
      <c r="E139" s="144">
        <v>14</v>
      </c>
      <c r="F139" s="144">
        <v>1</v>
      </c>
      <c r="G139" s="207" t="s">
        <v>253</v>
      </c>
      <c r="H139" s="144" t="s">
        <v>150</v>
      </c>
      <c r="I139" s="144" t="s">
        <v>151</v>
      </c>
      <c r="J139" s="144" t="s">
        <v>152</v>
      </c>
      <c r="K139" s="170"/>
      <c r="L139" s="170"/>
      <c r="M139" s="170"/>
      <c r="N139" s="171"/>
      <c r="O139" s="171"/>
      <c r="P139" s="171"/>
      <c r="Q139" s="171"/>
      <c r="R139" s="171"/>
      <c r="S139" s="171"/>
      <c r="T139" s="171"/>
      <c r="U139" s="171"/>
      <c r="V139" s="32"/>
      <c r="Z139" s="44"/>
      <c r="AA139" s="44"/>
      <c r="AB139" s="32"/>
    </row>
    <row r="140" spans="2:28" ht="15.75" customHeight="1">
      <c r="B140" s="204"/>
      <c r="C140" s="191" t="s">
        <v>395</v>
      </c>
      <c r="D140" s="144">
        <v>36</v>
      </c>
      <c r="E140" s="144">
        <v>36</v>
      </c>
      <c r="F140" s="144">
        <v>0</v>
      </c>
      <c r="G140" s="144" t="s">
        <v>275</v>
      </c>
      <c r="H140" s="144" t="s">
        <v>276</v>
      </c>
      <c r="I140" s="144" t="s">
        <v>277</v>
      </c>
      <c r="J140" s="156">
        <v>5880</v>
      </c>
      <c r="K140" s="170"/>
      <c r="L140" s="170"/>
      <c r="M140" s="170"/>
      <c r="N140" s="171"/>
      <c r="O140" s="171"/>
      <c r="P140" s="171"/>
      <c r="Q140" s="171"/>
      <c r="R140" s="171"/>
      <c r="S140" s="171"/>
      <c r="T140" s="171"/>
      <c r="U140" s="171"/>
      <c r="V140" s="32"/>
      <c r="Z140" s="44"/>
      <c r="AA140" s="44"/>
      <c r="AB140" s="32"/>
    </row>
    <row r="141" spans="2:28" ht="15.75" customHeight="1">
      <c r="B141" s="204"/>
      <c r="C141" s="191" t="s">
        <v>396</v>
      </c>
      <c r="D141" s="144">
        <v>22</v>
      </c>
      <c r="E141" s="144">
        <v>22</v>
      </c>
      <c r="F141" s="144">
        <v>0</v>
      </c>
      <c r="G141" s="207" t="s">
        <v>253</v>
      </c>
      <c r="H141" s="156" t="s">
        <v>150</v>
      </c>
      <c r="I141" s="144" t="s">
        <v>151</v>
      </c>
      <c r="J141" s="144" t="s">
        <v>152</v>
      </c>
      <c r="K141" s="170"/>
      <c r="L141" s="170"/>
      <c r="M141" s="170"/>
      <c r="N141" s="171"/>
      <c r="O141" s="171"/>
      <c r="P141" s="171"/>
      <c r="Q141" s="171"/>
      <c r="R141" s="171"/>
      <c r="S141" s="171"/>
      <c r="T141" s="171"/>
      <c r="U141" s="171"/>
      <c r="V141" s="32"/>
      <c r="Z141" s="44"/>
      <c r="AA141" s="44"/>
      <c r="AB141" s="32"/>
    </row>
    <row r="142" spans="2:28" ht="15.75" customHeight="1">
      <c r="B142" s="204"/>
      <c r="C142" s="209" t="s">
        <v>397</v>
      </c>
      <c r="D142" s="200">
        <v>270</v>
      </c>
      <c r="E142" s="200">
        <v>202</v>
      </c>
      <c r="F142" s="146">
        <v>68</v>
      </c>
      <c r="G142" s="200" t="s">
        <v>398</v>
      </c>
      <c r="H142" s="146" t="s">
        <v>173</v>
      </c>
      <c r="I142" s="146" t="s">
        <v>174</v>
      </c>
      <c r="J142" s="146" t="s">
        <v>175</v>
      </c>
      <c r="K142" s="170"/>
      <c r="L142" s="170"/>
      <c r="M142" s="170"/>
      <c r="N142" s="171"/>
      <c r="O142" s="171"/>
      <c r="P142" s="171"/>
      <c r="Q142" s="171"/>
      <c r="R142" s="171"/>
      <c r="S142" s="171"/>
      <c r="T142" s="171"/>
      <c r="U142" s="171"/>
      <c r="V142" s="32"/>
      <c r="Z142" s="44"/>
      <c r="AA142" s="44"/>
      <c r="AB142" s="32"/>
    </row>
    <row r="143" spans="2:28" ht="15.75" customHeight="1">
      <c r="B143" s="204"/>
      <c r="C143" s="197" t="s">
        <v>399</v>
      </c>
      <c r="D143" s="187"/>
      <c r="E143" s="187"/>
      <c r="F143" s="187"/>
      <c r="G143" s="187"/>
      <c r="H143" s="187"/>
      <c r="I143" s="187"/>
      <c r="J143" s="187"/>
      <c r="K143" s="170"/>
      <c r="L143" s="170"/>
      <c r="M143" s="170"/>
      <c r="N143" s="171"/>
      <c r="O143" s="171"/>
      <c r="P143" s="171"/>
      <c r="Q143" s="171"/>
      <c r="R143" s="171"/>
      <c r="S143" s="171"/>
      <c r="T143" s="171"/>
      <c r="U143" s="171"/>
      <c r="V143" s="32"/>
      <c r="Z143" s="44"/>
      <c r="AA143" s="44"/>
      <c r="AB143" s="32"/>
    </row>
    <row r="144" spans="2:28" ht="15.75" customHeight="1">
      <c r="B144" s="204"/>
      <c r="C144" s="188" t="s">
        <v>131</v>
      </c>
      <c r="D144" s="188" t="s">
        <v>132</v>
      </c>
      <c r="E144" s="188" t="s">
        <v>133</v>
      </c>
      <c r="F144" s="190" t="s">
        <v>134</v>
      </c>
      <c r="G144" s="190" t="s">
        <v>135</v>
      </c>
      <c r="H144" s="190" t="s">
        <v>30</v>
      </c>
      <c r="I144" s="144" t="s">
        <v>136</v>
      </c>
      <c r="J144" s="144" t="s">
        <v>137</v>
      </c>
      <c r="K144" s="170"/>
      <c r="L144" s="170"/>
      <c r="M144" s="170"/>
      <c r="N144" s="171"/>
      <c r="O144" s="171"/>
      <c r="P144" s="171"/>
      <c r="Q144" s="171"/>
      <c r="R144" s="171"/>
      <c r="S144" s="171"/>
      <c r="T144" s="171"/>
      <c r="U144" s="171"/>
      <c r="V144" s="32"/>
      <c r="Z144" s="44"/>
      <c r="AA144" s="44"/>
      <c r="AB144" s="32"/>
    </row>
    <row r="145" spans="2:28" ht="15.75" customHeight="1">
      <c r="B145" s="204"/>
      <c r="C145" s="194" t="s">
        <v>400</v>
      </c>
      <c r="D145" s="144">
        <v>31</v>
      </c>
      <c r="E145" s="144">
        <v>12</v>
      </c>
      <c r="F145" s="144">
        <v>19</v>
      </c>
      <c r="G145" s="144" t="s">
        <v>149</v>
      </c>
      <c r="H145" s="144" t="s">
        <v>150</v>
      </c>
      <c r="I145" s="144" t="s">
        <v>151</v>
      </c>
      <c r="J145" s="144" t="s">
        <v>152</v>
      </c>
      <c r="K145" s="170"/>
      <c r="L145" s="170"/>
      <c r="M145" s="170"/>
      <c r="N145" s="171"/>
      <c r="O145" s="171"/>
      <c r="P145" s="171"/>
      <c r="Q145" s="171"/>
      <c r="R145" s="171"/>
      <c r="S145" s="171"/>
      <c r="T145" s="171"/>
      <c r="U145" s="171"/>
      <c r="V145" s="32"/>
      <c r="Z145" s="44"/>
      <c r="AA145" s="44"/>
      <c r="AB145" s="32"/>
    </row>
    <row r="146" spans="2:28" ht="15.75" customHeight="1">
      <c r="B146" s="204"/>
      <c r="C146" s="213" t="s">
        <v>213</v>
      </c>
      <c r="D146" s="210">
        <v>38</v>
      </c>
      <c r="E146" s="210">
        <v>32</v>
      </c>
      <c r="F146" s="144">
        <v>6</v>
      </c>
      <c r="G146" s="144" t="s">
        <v>149</v>
      </c>
      <c r="H146" s="144" t="s">
        <v>150</v>
      </c>
      <c r="I146" s="144" t="s">
        <v>151</v>
      </c>
      <c r="J146" s="144" t="s">
        <v>152</v>
      </c>
      <c r="K146" s="170"/>
      <c r="L146" s="170"/>
      <c r="M146" s="170"/>
      <c r="N146" s="171"/>
      <c r="O146" s="171"/>
      <c r="P146" s="171"/>
      <c r="Q146" s="171"/>
      <c r="R146" s="171"/>
      <c r="S146" s="171"/>
      <c r="T146" s="171"/>
      <c r="U146" s="171"/>
      <c r="V146" s="32"/>
      <c r="Z146" s="44"/>
      <c r="AA146" s="44"/>
      <c r="AB146" s="32"/>
    </row>
    <row r="147" spans="2:28" ht="15.75" customHeight="1">
      <c r="B147" s="204"/>
      <c r="C147" s="213" t="s">
        <v>401</v>
      </c>
      <c r="D147" s="210">
        <v>34</v>
      </c>
      <c r="E147" s="210">
        <v>21</v>
      </c>
      <c r="F147" s="144">
        <v>13</v>
      </c>
      <c r="G147" s="144" t="s">
        <v>149</v>
      </c>
      <c r="H147" s="144" t="s">
        <v>150</v>
      </c>
      <c r="I147" s="144" t="s">
        <v>151</v>
      </c>
      <c r="J147" s="144" t="s">
        <v>152</v>
      </c>
      <c r="K147" s="170"/>
      <c r="L147" s="170"/>
      <c r="M147" s="170"/>
      <c r="N147" s="171"/>
      <c r="O147" s="171"/>
      <c r="P147" s="171"/>
      <c r="Q147" s="171"/>
      <c r="R147" s="171"/>
      <c r="S147" s="171"/>
      <c r="T147" s="171"/>
      <c r="U147" s="171"/>
      <c r="V147" s="32"/>
      <c r="Z147" s="44"/>
      <c r="AA147" s="44"/>
      <c r="AB147" s="32"/>
    </row>
    <row r="148" spans="2:28" ht="15.75" customHeight="1">
      <c r="B148" s="204"/>
      <c r="C148" s="213" t="s">
        <v>402</v>
      </c>
      <c r="D148" s="210">
        <v>30</v>
      </c>
      <c r="E148" s="210">
        <v>23</v>
      </c>
      <c r="F148" s="144">
        <v>7</v>
      </c>
      <c r="G148" s="144" t="s">
        <v>149</v>
      </c>
      <c r="H148" s="144" t="s">
        <v>150</v>
      </c>
      <c r="I148" s="144" t="s">
        <v>151</v>
      </c>
      <c r="J148" s="144" t="s">
        <v>152</v>
      </c>
      <c r="K148" s="170"/>
      <c r="L148" s="170"/>
      <c r="M148" s="170"/>
      <c r="N148" s="171"/>
      <c r="O148" s="171"/>
      <c r="P148" s="171"/>
      <c r="Q148" s="171"/>
      <c r="R148" s="171"/>
      <c r="S148" s="171"/>
      <c r="T148" s="171"/>
      <c r="U148" s="171"/>
      <c r="V148" s="32"/>
      <c r="Z148" s="44"/>
      <c r="AA148" s="44"/>
      <c r="AB148" s="32"/>
    </row>
    <row r="149" spans="2:28" ht="15.75" customHeight="1">
      <c r="B149" s="214"/>
      <c r="C149" s="215" t="s">
        <v>403</v>
      </c>
      <c r="D149" s="144">
        <v>30</v>
      </c>
      <c r="E149" s="144">
        <v>16</v>
      </c>
      <c r="F149" s="144">
        <v>14</v>
      </c>
      <c r="G149" s="144" t="s">
        <v>149</v>
      </c>
      <c r="H149" s="144" t="s">
        <v>150</v>
      </c>
      <c r="I149" s="78" t="s">
        <v>151</v>
      </c>
      <c r="J149" s="78" t="s">
        <v>152</v>
      </c>
      <c r="K149" s="216"/>
      <c r="L149" s="216"/>
      <c r="M149" s="216"/>
      <c r="N149" s="171"/>
      <c r="O149" s="171"/>
      <c r="P149" s="171"/>
      <c r="Q149" s="171"/>
      <c r="R149" s="171"/>
      <c r="S149" s="171"/>
      <c r="T149" s="171"/>
      <c r="U149" s="171"/>
      <c r="V149" s="32"/>
      <c r="Z149" s="32"/>
      <c r="AA149" s="32"/>
      <c r="AB149" s="32"/>
    </row>
    <row r="150" spans="2:28" ht="15.75" customHeight="1">
      <c r="B150" s="217"/>
      <c r="C150" s="213" t="s">
        <v>404</v>
      </c>
      <c r="D150" s="144">
        <v>20</v>
      </c>
      <c r="E150" s="144">
        <v>20</v>
      </c>
      <c r="F150" s="144">
        <v>0</v>
      </c>
      <c r="G150" s="144" t="s">
        <v>405</v>
      </c>
      <c r="H150" s="144" t="s">
        <v>169</v>
      </c>
      <c r="I150" s="78" t="s">
        <v>145</v>
      </c>
      <c r="J150" s="78" t="s">
        <v>184</v>
      </c>
      <c r="K150" s="218"/>
      <c r="L150" s="218"/>
      <c r="M150" s="219"/>
      <c r="N150" s="315" t="e">
        <f>AVERAGEA(N149,S149)</f>
        <v>#DIV/0!</v>
      </c>
      <c r="O150" s="292"/>
      <c r="P150" s="292"/>
      <c r="Q150" s="292"/>
      <c r="R150" s="292"/>
      <c r="S150" s="293"/>
      <c r="T150" s="315" t="e">
        <f>AVERAGEA(T149,S149)</f>
        <v>#DIV/0!</v>
      </c>
      <c r="U150" s="293"/>
      <c r="V150" s="79"/>
      <c r="W150" s="79"/>
      <c r="X150" s="79"/>
      <c r="Y150" s="79"/>
      <c r="Z150" s="32"/>
      <c r="AA150" s="32"/>
      <c r="AB150" s="32"/>
    </row>
    <row r="151" spans="2:28" ht="15.75" customHeight="1">
      <c r="C151" s="213" t="s">
        <v>406</v>
      </c>
      <c r="D151" s="144">
        <v>18</v>
      </c>
      <c r="E151" s="144">
        <v>15</v>
      </c>
      <c r="F151" s="144">
        <v>3</v>
      </c>
      <c r="G151" s="144" t="s">
        <v>405</v>
      </c>
      <c r="H151" s="144" t="s">
        <v>169</v>
      </c>
      <c r="I151" s="144" t="s">
        <v>145</v>
      </c>
      <c r="J151" s="144" t="s">
        <v>184</v>
      </c>
    </row>
    <row r="152" spans="2:28" ht="15.75" customHeight="1">
      <c r="C152" s="194" t="s">
        <v>407</v>
      </c>
      <c r="D152" s="144">
        <v>19</v>
      </c>
      <c r="E152" s="144">
        <v>18</v>
      </c>
      <c r="F152" s="144">
        <v>1</v>
      </c>
      <c r="G152" s="144" t="s">
        <v>405</v>
      </c>
      <c r="H152" s="144" t="s">
        <v>169</v>
      </c>
      <c r="I152" s="144" t="s">
        <v>145</v>
      </c>
      <c r="J152" s="144" t="s">
        <v>184</v>
      </c>
    </row>
    <row r="153" spans="2:28" ht="15.75" customHeight="1">
      <c r="C153" s="220" t="s">
        <v>408</v>
      </c>
      <c r="D153" s="144">
        <v>0</v>
      </c>
      <c r="E153" s="144">
        <v>0</v>
      </c>
      <c r="F153" s="144">
        <v>0</v>
      </c>
      <c r="G153" s="144" t="s">
        <v>142</v>
      </c>
      <c r="H153" s="144" t="s">
        <v>143</v>
      </c>
      <c r="I153" s="144" t="s">
        <v>168</v>
      </c>
      <c r="J153" s="144" t="s">
        <v>169</v>
      </c>
    </row>
    <row r="154" spans="2:28" ht="15.75" customHeight="1">
      <c r="C154" s="194" t="s">
        <v>409</v>
      </c>
      <c r="D154" s="144">
        <v>21</v>
      </c>
      <c r="E154" s="144">
        <v>21</v>
      </c>
      <c r="F154" s="144">
        <v>0</v>
      </c>
      <c r="G154" s="144" t="s">
        <v>405</v>
      </c>
      <c r="H154" s="144" t="s">
        <v>169</v>
      </c>
      <c r="I154" s="144" t="s">
        <v>145</v>
      </c>
      <c r="J154" s="144" t="s">
        <v>184</v>
      </c>
    </row>
    <row r="155" spans="2:28" ht="15.75" customHeight="1">
      <c r="C155" s="194" t="s">
        <v>187</v>
      </c>
      <c r="D155" s="144">
        <v>21</v>
      </c>
      <c r="E155" s="144">
        <v>20</v>
      </c>
      <c r="F155" s="144">
        <v>1</v>
      </c>
      <c r="G155" s="144" t="s">
        <v>149</v>
      </c>
      <c r="H155" s="144" t="s">
        <v>150</v>
      </c>
      <c r="I155" s="144" t="s">
        <v>151</v>
      </c>
      <c r="J155" s="144" t="s">
        <v>152</v>
      </c>
    </row>
    <row r="156" spans="2:28" ht="15.75" customHeight="1">
      <c r="C156" s="194" t="s">
        <v>410</v>
      </c>
      <c r="D156" s="144">
        <v>18</v>
      </c>
      <c r="E156" s="144">
        <v>15</v>
      </c>
      <c r="F156" s="144">
        <v>3</v>
      </c>
      <c r="G156" s="144" t="s">
        <v>411</v>
      </c>
      <c r="H156" s="144" t="s">
        <v>145</v>
      </c>
      <c r="I156" s="144" t="s">
        <v>161</v>
      </c>
      <c r="J156" s="144" t="s">
        <v>223</v>
      </c>
    </row>
    <row r="157" spans="2:28" ht="15.75" customHeight="1">
      <c r="C157" s="209" t="s">
        <v>311</v>
      </c>
      <c r="D157" s="221">
        <v>280</v>
      </c>
      <c r="E157" s="221">
        <v>213</v>
      </c>
      <c r="F157" s="222">
        <v>67</v>
      </c>
      <c r="G157" s="146" t="s">
        <v>412</v>
      </c>
      <c r="H157" s="146" t="s">
        <v>413</v>
      </c>
      <c r="I157" s="146" t="s">
        <v>414</v>
      </c>
      <c r="J157" s="146" t="s">
        <v>415</v>
      </c>
    </row>
    <row r="158" spans="2:28" ht="15.75" customHeight="1">
      <c r="C158" s="223">
        <v>45650</v>
      </c>
      <c r="D158" s="224"/>
      <c r="E158" s="224"/>
      <c r="F158" s="225"/>
      <c r="G158" s="225"/>
      <c r="H158" s="225"/>
      <c r="I158" s="225"/>
      <c r="J158" s="225"/>
    </row>
    <row r="159" spans="2:28" ht="15.75" customHeight="1">
      <c r="C159" s="188" t="s">
        <v>131</v>
      </c>
      <c r="D159" s="190" t="s">
        <v>132</v>
      </c>
      <c r="E159" s="190" t="s">
        <v>133</v>
      </c>
      <c r="F159" s="190" t="s">
        <v>134</v>
      </c>
      <c r="G159" s="190" t="s">
        <v>135</v>
      </c>
      <c r="H159" s="190" t="s">
        <v>30</v>
      </c>
      <c r="I159" s="144" t="s">
        <v>136</v>
      </c>
      <c r="J159" s="144" t="s">
        <v>137</v>
      </c>
    </row>
    <row r="160" spans="2:28" ht="15.75" customHeight="1">
      <c r="C160" s="220" t="s">
        <v>416</v>
      </c>
      <c r="D160" s="144">
        <v>31</v>
      </c>
      <c r="E160" s="144">
        <v>31</v>
      </c>
      <c r="F160" s="144">
        <v>0</v>
      </c>
      <c r="G160" s="144" t="s">
        <v>142</v>
      </c>
      <c r="H160" s="144" t="s">
        <v>225</v>
      </c>
      <c r="I160" s="144">
        <v>0</v>
      </c>
      <c r="J160" s="144" t="s">
        <v>225</v>
      </c>
    </row>
    <row r="161" spans="3:10" ht="15.75" customHeight="1">
      <c r="C161" s="220" t="s">
        <v>417</v>
      </c>
      <c r="D161" s="144">
        <v>21</v>
      </c>
      <c r="E161" s="144">
        <v>9</v>
      </c>
      <c r="F161" s="144">
        <v>12</v>
      </c>
      <c r="G161" s="144" t="s">
        <v>159</v>
      </c>
      <c r="H161" s="144" t="s">
        <v>144</v>
      </c>
      <c r="I161" s="144" t="s">
        <v>160</v>
      </c>
      <c r="J161" s="144" t="s">
        <v>161</v>
      </c>
    </row>
    <row r="162" spans="3:10" ht="15.75" customHeight="1">
      <c r="C162" s="226" t="s">
        <v>418</v>
      </c>
      <c r="D162" s="146">
        <v>52</v>
      </c>
      <c r="E162" s="146">
        <v>40</v>
      </c>
      <c r="F162" s="146">
        <v>12</v>
      </c>
      <c r="G162" s="146" t="s">
        <v>411</v>
      </c>
      <c r="H162" s="146" t="s">
        <v>145</v>
      </c>
      <c r="I162" s="146" t="s">
        <v>160</v>
      </c>
      <c r="J162" s="146" t="s">
        <v>276</v>
      </c>
    </row>
    <row r="163" spans="3:10" ht="15.75" customHeight="1">
      <c r="C163" s="209" t="s">
        <v>419</v>
      </c>
      <c r="D163" s="227">
        <v>3105</v>
      </c>
      <c r="E163" s="227">
        <v>2282</v>
      </c>
      <c r="F163" s="146">
        <v>823</v>
      </c>
      <c r="G163" s="146" t="s">
        <v>420</v>
      </c>
      <c r="H163" s="146" t="s">
        <v>421</v>
      </c>
      <c r="I163" s="146" t="s">
        <v>422</v>
      </c>
      <c r="J163" s="146" t="s">
        <v>423</v>
      </c>
    </row>
    <row r="164" spans="3:10" ht="15.75" customHeight="1">
      <c r="C164" s="228" t="s">
        <v>419</v>
      </c>
      <c r="D164" s="227">
        <v>3105</v>
      </c>
      <c r="E164" s="227">
        <v>2282</v>
      </c>
      <c r="F164" s="146">
        <v>823</v>
      </c>
      <c r="G164" s="146" t="s">
        <v>420</v>
      </c>
      <c r="H164" s="146" t="s">
        <v>423</v>
      </c>
    </row>
    <row r="165" spans="3:10" ht="15.75" customHeight="1">
      <c r="C165" s="175"/>
    </row>
    <row r="166" spans="3:10" ht="15.75" customHeight="1">
      <c r="C166" s="175"/>
    </row>
    <row r="167" spans="3:10" ht="15.75" customHeight="1">
      <c r="C167" s="175"/>
    </row>
    <row r="168" spans="3:10" ht="15.75" customHeight="1">
      <c r="C168" s="175"/>
    </row>
    <row r="169" spans="3:10" ht="15.75" customHeight="1">
      <c r="C169" s="175"/>
    </row>
    <row r="170" spans="3:10" ht="15.75" customHeight="1">
      <c r="C170" s="175"/>
    </row>
    <row r="171" spans="3:10" ht="15.75" customHeight="1">
      <c r="C171" s="175"/>
    </row>
    <row r="172" spans="3:10" ht="15.75" customHeight="1">
      <c r="C172" s="175"/>
    </row>
    <row r="173" spans="3:10" ht="15.75" customHeight="1">
      <c r="C173" s="175"/>
    </row>
    <row r="174" spans="3:10" ht="15.75" customHeight="1">
      <c r="C174" s="175"/>
    </row>
    <row r="175" spans="3:10" ht="15.75" customHeight="1">
      <c r="C175" s="175"/>
    </row>
    <row r="176" spans="3:10" ht="15.75" customHeight="1">
      <c r="C176" s="175"/>
    </row>
    <row r="177" spans="3:3" ht="15.75" customHeight="1">
      <c r="C177" s="175"/>
    </row>
    <row r="178" spans="3:3" ht="15.75" customHeight="1">
      <c r="C178" s="175"/>
    </row>
    <row r="179" spans="3:3" ht="15.75" customHeight="1">
      <c r="C179" s="175"/>
    </row>
    <row r="180" spans="3:3" ht="15.75" customHeight="1">
      <c r="C180" s="175"/>
    </row>
    <row r="181" spans="3:3" ht="15.75" customHeight="1">
      <c r="C181" s="175"/>
    </row>
    <row r="182" spans="3:3" ht="15.75" customHeight="1">
      <c r="C182" s="175"/>
    </row>
    <row r="183" spans="3:3" ht="15.75" customHeight="1">
      <c r="C183" s="175"/>
    </row>
    <row r="184" spans="3:3" ht="15.75" customHeight="1">
      <c r="C184" s="175"/>
    </row>
    <row r="185" spans="3:3" ht="15.75" customHeight="1">
      <c r="C185" s="175"/>
    </row>
    <row r="186" spans="3:3" ht="15.75" customHeight="1">
      <c r="C186" s="175"/>
    </row>
    <row r="187" spans="3:3" ht="15.75" customHeight="1">
      <c r="C187" s="175"/>
    </row>
    <row r="188" spans="3:3" ht="15.75" customHeight="1">
      <c r="C188" s="175"/>
    </row>
    <row r="189" spans="3:3" ht="15.75" customHeight="1">
      <c r="C189" s="175"/>
    </row>
    <row r="190" spans="3:3" ht="15.75" customHeight="1">
      <c r="C190" s="175"/>
    </row>
    <row r="191" spans="3:3" ht="15.75" customHeight="1">
      <c r="C191" s="175"/>
    </row>
    <row r="192" spans="3:3" ht="15.75" customHeight="1">
      <c r="C192" s="175"/>
    </row>
    <row r="193" spans="3:3" ht="15.75" customHeight="1">
      <c r="C193" s="175"/>
    </row>
    <row r="194" spans="3:3" ht="15.75" customHeight="1">
      <c r="C194" s="175"/>
    </row>
    <row r="195" spans="3:3" ht="15.75" customHeight="1">
      <c r="C195" s="175"/>
    </row>
    <row r="196" spans="3:3" ht="15.75" customHeight="1">
      <c r="C196" s="175"/>
    </row>
    <row r="197" spans="3:3" ht="15.75" customHeight="1">
      <c r="C197" s="175"/>
    </row>
    <row r="198" spans="3:3" ht="15.75" customHeight="1">
      <c r="C198" s="175"/>
    </row>
    <row r="199" spans="3:3" ht="15.75" customHeight="1">
      <c r="C199" s="175"/>
    </row>
    <row r="200" spans="3:3" ht="15.75" customHeight="1">
      <c r="C200" s="175"/>
    </row>
    <row r="201" spans="3:3" ht="15.75" customHeight="1">
      <c r="C201" s="175"/>
    </row>
    <row r="202" spans="3:3" ht="15.75" customHeight="1">
      <c r="C202" s="175"/>
    </row>
    <row r="203" spans="3:3" ht="15.75" customHeight="1">
      <c r="C203" s="175"/>
    </row>
    <row r="204" spans="3:3" ht="15.75" customHeight="1">
      <c r="C204" s="175"/>
    </row>
    <row r="205" spans="3:3" ht="15.75" customHeight="1">
      <c r="C205" s="175"/>
    </row>
    <row r="206" spans="3:3" ht="15.75" customHeight="1">
      <c r="C206" s="175"/>
    </row>
    <row r="207" spans="3:3" ht="15.75" customHeight="1">
      <c r="C207" s="175"/>
    </row>
    <row r="208" spans="3:3" ht="15.75" customHeight="1">
      <c r="C208" s="175"/>
    </row>
    <row r="209" spans="3:3" ht="15.75" customHeight="1">
      <c r="C209" s="175"/>
    </row>
    <row r="210" spans="3:3" ht="15.75" customHeight="1">
      <c r="C210" s="175"/>
    </row>
    <row r="211" spans="3:3" ht="15.75" customHeight="1">
      <c r="C211" s="175"/>
    </row>
    <row r="212" spans="3:3" ht="15.75" customHeight="1">
      <c r="C212" s="175"/>
    </row>
    <row r="213" spans="3:3" ht="15.75" customHeight="1">
      <c r="C213" s="175"/>
    </row>
    <row r="214" spans="3:3" ht="15.75" customHeight="1">
      <c r="C214" s="175"/>
    </row>
    <row r="215" spans="3:3" ht="15.75" customHeight="1">
      <c r="C215" s="175"/>
    </row>
    <row r="216" spans="3:3" ht="15.75" customHeight="1">
      <c r="C216" s="175"/>
    </row>
    <row r="217" spans="3:3" ht="15.75" customHeight="1">
      <c r="C217" s="175"/>
    </row>
    <row r="218" spans="3:3" ht="15.75" customHeight="1">
      <c r="C218" s="175"/>
    </row>
    <row r="219" spans="3:3" ht="15.75" customHeight="1">
      <c r="C219" s="175"/>
    </row>
    <row r="220" spans="3:3" ht="15.75" customHeight="1">
      <c r="C220" s="175"/>
    </row>
    <row r="221" spans="3:3" ht="15.75" customHeight="1">
      <c r="C221" s="175"/>
    </row>
    <row r="222" spans="3:3" ht="15.75" customHeight="1">
      <c r="C222" s="175"/>
    </row>
    <row r="223" spans="3:3" ht="15.75" customHeight="1">
      <c r="C223" s="175"/>
    </row>
    <row r="224" spans="3:3" ht="15.75" customHeight="1">
      <c r="C224" s="175"/>
    </row>
    <row r="225" spans="3:3" ht="15.75" customHeight="1">
      <c r="C225" s="175"/>
    </row>
    <row r="226" spans="3:3" ht="15.75" customHeight="1">
      <c r="C226" s="175"/>
    </row>
    <row r="227" spans="3:3" ht="15.75" customHeight="1">
      <c r="C227" s="175"/>
    </row>
    <row r="228" spans="3:3" ht="15.75" customHeight="1">
      <c r="C228" s="175"/>
    </row>
    <row r="229" spans="3:3" ht="15.75" customHeight="1">
      <c r="C229" s="175"/>
    </row>
    <row r="230" spans="3:3" ht="15.75" customHeight="1">
      <c r="C230" s="175"/>
    </row>
    <row r="231" spans="3:3" ht="15.75" customHeight="1">
      <c r="C231" s="175"/>
    </row>
    <row r="232" spans="3:3" ht="15.75" customHeight="1">
      <c r="C232" s="175"/>
    </row>
    <row r="233" spans="3:3" ht="15.75" customHeight="1">
      <c r="C233" s="175"/>
    </row>
    <row r="234" spans="3:3" ht="15.75" customHeight="1">
      <c r="C234" s="175"/>
    </row>
    <row r="235" spans="3:3" ht="15.75" customHeight="1">
      <c r="C235" s="175"/>
    </row>
    <row r="236" spans="3:3" ht="15.75" customHeight="1">
      <c r="C236" s="175"/>
    </row>
    <row r="237" spans="3:3" ht="15.75" customHeight="1">
      <c r="C237" s="175"/>
    </row>
    <row r="238" spans="3:3" ht="15.75" customHeight="1">
      <c r="C238" s="175"/>
    </row>
    <row r="239" spans="3:3" ht="15.75" customHeight="1">
      <c r="C239" s="175"/>
    </row>
    <row r="240" spans="3:3" ht="15.75" customHeight="1">
      <c r="C240" s="175"/>
    </row>
    <row r="241" spans="3:3" ht="15.75" customHeight="1">
      <c r="C241" s="175"/>
    </row>
    <row r="242" spans="3:3" ht="15.75" customHeight="1">
      <c r="C242" s="175"/>
    </row>
    <row r="243" spans="3:3" ht="15.75" customHeight="1">
      <c r="C243" s="175"/>
    </row>
    <row r="244" spans="3:3" ht="15.75" customHeight="1">
      <c r="C244" s="175"/>
    </row>
    <row r="245" spans="3:3" ht="15.75" customHeight="1">
      <c r="C245" s="175"/>
    </row>
    <row r="246" spans="3:3" ht="15.75" customHeight="1">
      <c r="C246" s="175"/>
    </row>
    <row r="247" spans="3:3" ht="15.75" customHeight="1">
      <c r="C247" s="175"/>
    </row>
    <row r="248" spans="3:3" ht="15.75" customHeight="1">
      <c r="C248" s="175"/>
    </row>
    <row r="249" spans="3:3" ht="15.75" customHeight="1">
      <c r="C249" s="175"/>
    </row>
    <row r="250" spans="3:3" ht="15.75" customHeight="1">
      <c r="C250" s="175"/>
    </row>
    <row r="251" spans="3:3" ht="15.75" customHeight="1">
      <c r="C251" s="175"/>
    </row>
    <row r="252" spans="3:3" ht="15.75" customHeight="1">
      <c r="C252" s="175"/>
    </row>
    <row r="253" spans="3:3" ht="15.75" customHeight="1">
      <c r="C253" s="175"/>
    </row>
    <row r="254" spans="3:3" ht="15.75" customHeight="1">
      <c r="C254" s="175"/>
    </row>
    <row r="255" spans="3:3" ht="15.75" customHeight="1">
      <c r="C255" s="175"/>
    </row>
    <row r="256" spans="3:3" ht="15.75" customHeight="1">
      <c r="C256" s="175"/>
    </row>
    <row r="257" spans="3:3" ht="15.75" customHeight="1">
      <c r="C257" s="175"/>
    </row>
    <row r="258" spans="3:3" ht="15.75" customHeight="1">
      <c r="C258" s="175"/>
    </row>
    <row r="259" spans="3:3" ht="15.75" customHeight="1">
      <c r="C259" s="175"/>
    </row>
    <row r="260" spans="3:3" ht="15.75" customHeight="1">
      <c r="C260" s="175"/>
    </row>
    <row r="261" spans="3:3" ht="15.75" customHeight="1">
      <c r="C261" s="175"/>
    </row>
    <row r="262" spans="3:3" ht="15.75" customHeight="1">
      <c r="C262" s="175"/>
    </row>
    <row r="263" spans="3:3" ht="15.75" customHeight="1">
      <c r="C263" s="175"/>
    </row>
    <row r="264" spans="3:3" ht="15.75" customHeight="1">
      <c r="C264" s="175"/>
    </row>
    <row r="265" spans="3:3" ht="15.75" customHeight="1">
      <c r="C265" s="175"/>
    </row>
    <row r="266" spans="3:3" ht="15.75" customHeight="1">
      <c r="C266" s="175"/>
    </row>
    <row r="267" spans="3:3" ht="15.75" customHeight="1">
      <c r="C267" s="175"/>
    </row>
    <row r="268" spans="3:3" ht="15.75" customHeight="1">
      <c r="C268" s="175"/>
    </row>
    <row r="269" spans="3:3" ht="15.75" customHeight="1">
      <c r="C269" s="175"/>
    </row>
    <row r="270" spans="3:3" ht="15.75" customHeight="1">
      <c r="C270" s="175"/>
    </row>
    <row r="271" spans="3:3" ht="15.75" customHeight="1">
      <c r="C271" s="175"/>
    </row>
    <row r="272" spans="3:3" ht="15.75" customHeight="1">
      <c r="C272" s="175"/>
    </row>
    <row r="273" spans="3:3" ht="15.75" customHeight="1">
      <c r="C273" s="175"/>
    </row>
    <row r="274" spans="3:3" ht="15.75" customHeight="1">
      <c r="C274" s="175"/>
    </row>
    <row r="275" spans="3:3" ht="15.75" customHeight="1">
      <c r="C275" s="175"/>
    </row>
    <row r="276" spans="3:3" ht="15.75" customHeight="1">
      <c r="C276" s="175"/>
    </row>
    <row r="277" spans="3:3" ht="15.75" customHeight="1">
      <c r="C277" s="175"/>
    </row>
    <row r="278" spans="3:3" ht="15.75" customHeight="1">
      <c r="C278" s="175"/>
    </row>
    <row r="279" spans="3:3" ht="15.75" customHeight="1">
      <c r="C279" s="175"/>
    </row>
    <row r="280" spans="3:3" ht="15.75" customHeight="1">
      <c r="C280" s="175"/>
    </row>
    <row r="281" spans="3:3" ht="15.75" customHeight="1">
      <c r="C281" s="175"/>
    </row>
    <row r="282" spans="3:3" ht="15.75" customHeight="1">
      <c r="C282" s="175"/>
    </row>
    <row r="283" spans="3:3" ht="15.75" customHeight="1">
      <c r="C283" s="175"/>
    </row>
    <row r="284" spans="3:3" ht="15.75" customHeight="1">
      <c r="C284" s="175"/>
    </row>
    <row r="285" spans="3:3" ht="15.75" customHeight="1">
      <c r="C285" s="175"/>
    </row>
    <row r="286" spans="3:3" ht="15.75" customHeight="1">
      <c r="C286" s="175"/>
    </row>
    <row r="287" spans="3:3" ht="15.75" customHeight="1">
      <c r="C287" s="175"/>
    </row>
    <row r="288" spans="3:3" ht="15.75" customHeight="1">
      <c r="C288" s="175"/>
    </row>
    <row r="289" spans="3:3" ht="15.75" customHeight="1">
      <c r="C289" s="175"/>
    </row>
    <row r="290" spans="3:3" ht="15.75" customHeight="1">
      <c r="C290" s="175"/>
    </row>
    <row r="291" spans="3:3" ht="15.75" customHeight="1">
      <c r="C291" s="175"/>
    </row>
    <row r="292" spans="3:3" ht="15.75" customHeight="1">
      <c r="C292" s="175"/>
    </row>
    <row r="293" spans="3:3" ht="15.75" customHeight="1">
      <c r="C293" s="175"/>
    </row>
    <row r="294" spans="3:3" ht="15.75" customHeight="1">
      <c r="C294" s="175"/>
    </row>
    <row r="295" spans="3:3" ht="15.75" customHeight="1">
      <c r="C295" s="175"/>
    </row>
    <row r="296" spans="3:3" ht="15.75" customHeight="1">
      <c r="C296" s="175"/>
    </row>
    <row r="297" spans="3:3" ht="15.75" customHeight="1">
      <c r="C297" s="175"/>
    </row>
    <row r="298" spans="3:3" ht="15.75" customHeight="1">
      <c r="C298" s="175"/>
    </row>
    <row r="299" spans="3:3" ht="15.75" customHeight="1">
      <c r="C299" s="175"/>
    </row>
    <row r="300" spans="3:3" ht="15.75" customHeight="1">
      <c r="C300" s="175"/>
    </row>
    <row r="301" spans="3:3" ht="15.75" customHeight="1">
      <c r="C301" s="175"/>
    </row>
    <row r="302" spans="3:3" ht="15.75" customHeight="1">
      <c r="C302" s="175"/>
    </row>
    <row r="303" spans="3:3" ht="15.75" customHeight="1">
      <c r="C303" s="175"/>
    </row>
    <row r="304" spans="3:3" ht="15.75" customHeight="1">
      <c r="C304" s="175"/>
    </row>
    <row r="305" spans="3:3" ht="15.75" customHeight="1">
      <c r="C305" s="175"/>
    </row>
    <row r="306" spans="3:3" ht="15.75" customHeight="1">
      <c r="C306" s="175"/>
    </row>
    <row r="307" spans="3:3" ht="15.75" customHeight="1">
      <c r="C307" s="175"/>
    </row>
    <row r="308" spans="3:3" ht="15.75" customHeight="1">
      <c r="C308" s="175"/>
    </row>
    <row r="309" spans="3:3" ht="15.75" customHeight="1">
      <c r="C309" s="175"/>
    </row>
    <row r="310" spans="3:3" ht="15.75" customHeight="1">
      <c r="C310" s="175"/>
    </row>
    <row r="311" spans="3:3" ht="15.75" customHeight="1">
      <c r="C311" s="175"/>
    </row>
    <row r="312" spans="3:3" ht="15.75" customHeight="1">
      <c r="C312" s="175"/>
    </row>
    <row r="313" spans="3:3" ht="15.75" customHeight="1">
      <c r="C313" s="175"/>
    </row>
    <row r="314" spans="3:3" ht="15.75" customHeight="1">
      <c r="C314" s="175"/>
    </row>
    <row r="315" spans="3:3" ht="15.75" customHeight="1">
      <c r="C315" s="175"/>
    </row>
    <row r="316" spans="3:3" ht="15.75" customHeight="1">
      <c r="C316" s="175"/>
    </row>
    <row r="317" spans="3:3" ht="15.75" customHeight="1">
      <c r="C317" s="175"/>
    </row>
    <row r="318" spans="3:3" ht="15.75" customHeight="1">
      <c r="C318" s="175"/>
    </row>
    <row r="319" spans="3:3" ht="15.75" customHeight="1">
      <c r="C319" s="175"/>
    </row>
    <row r="320" spans="3:3" ht="15.75" customHeight="1">
      <c r="C320" s="175"/>
    </row>
    <row r="321" spans="3:3" ht="15.75" customHeight="1">
      <c r="C321" s="175"/>
    </row>
    <row r="322" spans="3:3" ht="15.75" customHeight="1">
      <c r="C322" s="175"/>
    </row>
    <row r="323" spans="3:3" ht="15.75" customHeight="1">
      <c r="C323" s="175"/>
    </row>
    <row r="324" spans="3:3" ht="15.75" customHeight="1">
      <c r="C324" s="175"/>
    </row>
    <row r="325" spans="3:3" ht="15.75" customHeight="1">
      <c r="C325" s="175"/>
    </row>
    <row r="326" spans="3:3" ht="15.75" customHeight="1">
      <c r="C326" s="175"/>
    </row>
    <row r="327" spans="3:3" ht="15.75" customHeight="1">
      <c r="C327" s="175"/>
    </row>
    <row r="328" spans="3:3" ht="15.75" customHeight="1">
      <c r="C328" s="175"/>
    </row>
    <row r="329" spans="3:3" ht="15.75" customHeight="1">
      <c r="C329" s="175"/>
    </row>
    <row r="330" spans="3:3" ht="15.75" customHeight="1">
      <c r="C330" s="175"/>
    </row>
    <row r="331" spans="3:3" ht="15.75" customHeight="1">
      <c r="C331" s="175"/>
    </row>
    <row r="332" spans="3:3" ht="15.75" customHeight="1">
      <c r="C332" s="175"/>
    </row>
    <row r="333" spans="3:3" ht="15.75" customHeight="1">
      <c r="C333" s="175"/>
    </row>
    <row r="334" spans="3:3" ht="15.75" customHeight="1">
      <c r="C334" s="175"/>
    </row>
    <row r="335" spans="3:3" ht="15.75" customHeight="1">
      <c r="C335" s="175"/>
    </row>
    <row r="336" spans="3:3" ht="15.75" customHeight="1">
      <c r="C336" s="175"/>
    </row>
    <row r="337" spans="3:3" ht="15.75" customHeight="1">
      <c r="C337" s="175"/>
    </row>
    <row r="338" spans="3:3" ht="15.75" customHeight="1">
      <c r="C338" s="175"/>
    </row>
    <row r="339" spans="3:3" ht="15.75" customHeight="1">
      <c r="C339" s="175"/>
    </row>
    <row r="340" spans="3:3" ht="15.75" customHeight="1">
      <c r="C340" s="175"/>
    </row>
    <row r="341" spans="3:3" ht="15.75" customHeight="1">
      <c r="C341" s="175"/>
    </row>
    <row r="342" spans="3:3" ht="15.75" customHeight="1">
      <c r="C342" s="175"/>
    </row>
    <row r="343" spans="3:3" ht="15.75" customHeight="1">
      <c r="C343" s="175"/>
    </row>
    <row r="344" spans="3:3" ht="15.75" customHeight="1">
      <c r="C344" s="175"/>
    </row>
    <row r="345" spans="3:3" ht="15.75" customHeight="1">
      <c r="C345" s="175"/>
    </row>
    <row r="346" spans="3:3" ht="15.75" customHeight="1">
      <c r="C346" s="175"/>
    </row>
    <row r="347" spans="3:3" ht="15.75" customHeight="1">
      <c r="C347" s="175"/>
    </row>
    <row r="348" spans="3:3" ht="15.75" customHeight="1">
      <c r="C348" s="175"/>
    </row>
    <row r="349" spans="3:3" ht="15.75" customHeight="1">
      <c r="C349" s="175"/>
    </row>
    <row r="350" spans="3:3" ht="15.75" customHeight="1">
      <c r="C350" s="175"/>
    </row>
    <row r="351" spans="3:3" ht="15.75" customHeight="1">
      <c r="C351" s="175"/>
    </row>
    <row r="352" spans="3:3" ht="15.75" customHeight="1">
      <c r="C352" s="175"/>
    </row>
    <row r="353" spans="3:3" ht="15.75" customHeight="1">
      <c r="C353" s="175"/>
    </row>
    <row r="354" spans="3:3" ht="15.75" customHeight="1">
      <c r="C354" s="175"/>
    </row>
    <row r="355" spans="3:3" ht="15.75" customHeight="1">
      <c r="C355" s="175"/>
    </row>
    <row r="356" spans="3:3" ht="15.75" customHeight="1">
      <c r="C356" s="175"/>
    </row>
    <row r="357" spans="3:3" ht="15.75" customHeight="1">
      <c r="C357" s="175"/>
    </row>
    <row r="358" spans="3:3" ht="15.75" customHeight="1">
      <c r="C358" s="175"/>
    </row>
    <row r="359" spans="3:3" ht="15.75" customHeight="1">
      <c r="C359" s="175"/>
    </row>
    <row r="360" spans="3:3" ht="15.75" customHeight="1">
      <c r="C360" s="175"/>
    </row>
    <row r="361" spans="3:3" ht="15.75" customHeight="1">
      <c r="C361" s="175"/>
    </row>
    <row r="362" spans="3:3" ht="15.75" customHeight="1">
      <c r="C362" s="175"/>
    </row>
    <row r="363" spans="3:3" ht="15.75" customHeight="1">
      <c r="C363" s="175"/>
    </row>
    <row r="364" spans="3:3" ht="15.75" customHeight="1">
      <c r="C364" s="175"/>
    </row>
    <row r="365" spans="3:3" ht="15.75" customHeight="1">
      <c r="C365" s="175"/>
    </row>
    <row r="366" spans="3:3" ht="15.75" customHeight="1">
      <c r="C366" s="175"/>
    </row>
    <row r="367" spans="3:3" ht="15.75" customHeight="1">
      <c r="C367" s="175"/>
    </row>
    <row r="368" spans="3:3" ht="15.75" customHeight="1">
      <c r="C368" s="175"/>
    </row>
    <row r="369" spans="3:3" ht="15.75" customHeight="1">
      <c r="C369" s="175"/>
    </row>
    <row r="370" spans="3:3" ht="15.75" customHeight="1">
      <c r="C370" s="175"/>
    </row>
    <row r="371" spans="3:3" ht="15.75" customHeight="1">
      <c r="C371" s="175"/>
    </row>
    <row r="372" spans="3:3" ht="15.75" customHeight="1">
      <c r="C372" s="175"/>
    </row>
    <row r="373" spans="3:3" ht="15.75" customHeight="1">
      <c r="C373" s="175"/>
    </row>
    <row r="374" spans="3:3" ht="15.75" customHeight="1">
      <c r="C374" s="175"/>
    </row>
    <row r="375" spans="3:3" ht="15.75" customHeight="1">
      <c r="C375" s="175"/>
    </row>
    <row r="376" spans="3:3" ht="15.75" customHeight="1">
      <c r="C376" s="175"/>
    </row>
    <row r="377" spans="3:3" ht="15.75" customHeight="1">
      <c r="C377" s="175"/>
    </row>
    <row r="378" spans="3:3" ht="15.75" customHeight="1">
      <c r="C378" s="175"/>
    </row>
    <row r="379" spans="3:3" ht="15.75" customHeight="1">
      <c r="C379" s="175"/>
    </row>
    <row r="380" spans="3:3" ht="15.75" customHeight="1">
      <c r="C380" s="175"/>
    </row>
    <row r="381" spans="3:3" ht="15.75" customHeight="1">
      <c r="C381" s="175"/>
    </row>
    <row r="382" spans="3:3" ht="15.75" customHeight="1">
      <c r="C382" s="175"/>
    </row>
    <row r="383" spans="3:3" ht="15.75" customHeight="1">
      <c r="C383" s="175"/>
    </row>
    <row r="384" spans="3:3" ht="15.75" customHeight="1">
      <c r="C384" s="175"/>
    </row>
    <row r="385" spans="3:3" ht="15.75" customHeight="1">
      <c r="C385" s="175"/>
    </row>
    <row r="386" spans="3:3" ht="15.75" customHeight="1">
      <c r="C386" s="175"/>
    </row>
    <row r="387" spans="3:3" ht="15.75" customHeight="1">
      <c r="C387" s="175"/>
    </row>
    <row r="388" spans="3:3" ht="15.75" customHeight="1">
      <c r="C388" s="175"/>
    </row>
    <row r="389" spans="3:3" ht="15.75" customHeight="1">
      <c r="C389" s="175"/>
    </row>
    <row r="390" spans="3:3" ht="15.75" customHeight="1">
      <c r="C390" s="175"/>
    </row>
    <row r="391" spans="3:3" ht="15.75" customHeight="1">
      <c r="C391" s="175"/>
    </row>
    <row r="392" spans="3:3" ht="15.75" customHeight="1">
      <c r="C392" s="175"/>
    </row>
    <row r="393" spans="3:3" ht="15.75" customHeight="1">
      <c r="C393" s="175"/>
    </row>
    <row r="394" spans="3:3" ht="15.75" customHeight="1">
      <c r="C394" s="175"/>
    </row>
    <row r="395" spans="3:3" ht="15.75" customHeight="1">
      <c r="C395" s="175"/>
    </row>
    <row r="396" spans="3:3" ht="15.75" customHeight="1">
      <c r="C396" s="175"/>
    </row>
    <row r="397" spans="3:3" ht="15.75" customHeight="1">
      <c r="C397" s="175"/>
    </row>
    <row r="398" spans="3:3" ht="15.75" customHeight="1">
      <c r="C398" s="175"/>
    </row>
    <row r="399" spans="3:3" ht="15.75" customHeight="1">
      <c r="C399" s="175"/>
    </row>
    <row r="400" spans="3:3" ht="15.75" customHeight="1">
      <c r="C400" s="175"/>
    </row>
    <row r="401" spans="3:3" ht="15.75" customHeight="1">
      <c r="C401" s="175"/>
    </row>
    <row r="402" spans="3:3" ht="15.75" customHeight="1">
      <c r="C402" s="175"/>
    </row>
    <row r="403" spans="3:3" ht="15.75" customHeight="1">
      <c r="C403" s="175"/>
    </row>
    <row r="404" spans="3:3" ht="15.75" customHeight="1">
      <c r="C404" s="175"/>
    </row>
    <row r="405" spans="3:3" ht="15.75" customHeight="1">
      <c r="C405" s="175"/>
    </row>
    <row r="406" spans="3:3" ht="15.75" customHeight="1">
      <c r="C406" s="175"/>
    </row>
    <row r="407" spans="3:3" ht="15.75" customHeight="1">
      <c r="C407" s="175"/>
    </row>
    <row r="408" spans="3:3" ht="15.75" customHeight="1">
      <c r="C408" s="175"/>
    </row>
    <row r="409" spans="3:3" ht="15.75" customHeight="1">
      <c r="C409" s="175"/>
    </row>
    <row r="410" spans="3:3" ht="15.75" customHeight="1">
      <c r="C410" s="175"/>
    </row>
    <row r="411" spans="3:3" ht="15.75" customHeight="1">
      <c r="C411" s="175"/>
    </row>
    <row r="412" spans="3:3" ht="15.75" customHeight="1">
      <c r="C412" s="175"/>
    </row>
    <row r="413" spans="3:3" ht="15.75" customHeight="1">
      <c r="C413" s="175"/>
    </row>
    <row r="414" spans="3:3" ht="15.75" customHeight="1">
      <c r="C414" s="175"/>
    </row>
    <row r="415" spans="3:3" ht="15.75" customHeight="1">
      <c r="C415" s="175"/>
    </row>
    <row r="416" spans="3:3" ht="15.75" customHeight="1">
      <c r="C416" s="175"/>
    </row>
    <row r="417" spans="3:3" ht="15.75" customHeight="1">
      <c r="C417" s="175"/>
    </row>
    <row r="418" spans="3:3" ht="15.75" customHeight="1">
      <c r="C418" s="175"/>
    </row>
    <row r="419" spans="3:3" ht="15.75" customHeight="1">
      <c r="C419" s="175"/>
    </row>
    <row r="420" spans="3:3" ht="15.75" customHeight="1">
      <c r="C420" s="175"/>
    </row>
    <row r="421" spans="3:3" ht="15.75" customHeight="1">
      <c r="C421" s="175"/>
    </row>
    <row r="422" spans="3:3" ht="15.75" customHeight="1">
      <c r="C422" s="175"/>
    </row>
    <row r="423" spans="3:3" ht="15.75" customHeight="1">
      <c r="C423" s="175"/>
    </row>
    <row r="424" spans="3:3" ht="15.75" customHeight="1">
      <c r="C424" s="175"/>
    </row>
    <row r="425" spans="3:3" ht="15.75" customHeight="1">
      <c r="C425" s="175"/>
    </row>
    <row r="426" spans="3:3" ht="15.75" customHeight="1">
      <c r="C426" s="175"/>
    </row>
    <row r="427" spans="3:3" ht="15.75" customHeight="1">
      <c r="C427" s="175"/>
    </row>
    <row r="428" spans="3:3" ht="15.75" customHeight="1">
      <c r="C428" s="175"/>
    </row>
    <row r="429" spans="3:3" ht="15.75" customHeight="1">
      <c r="C429" s="175"/>
    </row>
    <row r="430" spans="3:3" ht="15.75" customHeight="1">
      <c r="C430" s="175"/>
    </row>
    <row r="431" spans="3:3" ht="15.75" customHeight="1">
      <c r="C431" s="175"/>
    </row>
    <row r="432" spans="3:3" ht="15.75" customHeight="1">
      <c r="C432" s="175"/>
    </row>
    <row r="433" spans="3:3" ht="15.75" customHeight="1">
      <c r="C433" s="175"/>
    </row>
    <row r="434" spans="3:3" ht="15.75" customHeight="1">
      <c r="C434" s="175"/>
    </row>
    <row r="435" spans="3:3" ht="15.75" customHeight="1">
      <c r="C435" s="175"/>
    </row>
    <row r="436" spans="3:3" ht="15.75" customHeight="1">
      <c r="C436" s="175"/>
    </row>
    <row r="437" spans="3:3" ht="15.75" customHeight="1">
      <c r="C437" s="175"/>
    </row>
    <row r="438" spans="3:3" ht="15.75" customHeight="1">
      <c r="C438" s="175"/>
    </row>
    <row r="439" spans="3:3" ht="15.75" customHeight="1">
      <c r="C439" s="175"/>
    </row>
    <row r="440" spans="3:3" ht="15.75" customHeight="1">
      <c r="C440" s="175"/>
    </row>
    <row r="441" spans="3:3" ht="15.75" customHeight="1">
      <c r="C441" s="175"/>
    </row>
    <row r="442" spans="3:3" ht="15.75" customHeight="1">
      <c r="C442" s="175"/>
    </row>
    <row r="443" spans="3:3" ht="15.75" customHeight="1">
      <c r="C443" s="175"/>
    </row>
    <row r="444" spans="3:3" ht="15.75" customHeight="1">
      <c r="C444" s="175"/>
    </row>
    <row r="445" spans="3:3" ht="15.75" customHeight="1">
      <c r="C445" s="175"/>
    </row>
    <row r="446" spans="3:3" ht="15.75" customHeight="1">
      <c r="C446" s="175"/>
    </row>
    <row r="447" spans="3:3" ht="15.75" customHeight="1">
      <c r="C447" s="175"/>
    </row>
    <row r="448" spans="3:3" ht="15.75" customHeight="1">
      <c r="C448" s="175"/>
    </row>
    <row r="449" spans="3:3" ht="15.75" customHeight="1">
      <c r="C449" s="175"/>
    </row>
    <row r="450" spans="3:3" ht="15.75" customHeight="1">
      <c r="C450" s="175"/>
    </row>
    <row r="451" spans="3:3" ht="15.75" customHeight="1">
      <c r="C451" s="175"/>
    </row>
    <row r="452" spans="3:3" ht="15.75" customHeight="1">
      <c r="C452" s="175"/>
    </row>
    <row r="453" spans="3:3" ht="15.75" customHeight="1">
      <c r="C453" s="175"/>
    </row>
    <row r="454" spans="3:3" ht="15.75" customHeight="1">
      <c r="C454" s="175"/>
    </row>
    <row r="455" spans="3:3" ht="15.75" customHeight="1">
      <c r="C455" s="175"/>
    </row>
    <row r="456" spans="3:3" ht="15.75" customHeight="1">
      <c r="C456" s="175"/>
    </row>
    <row r="457" spans="3:3" ht="15.75" customHeight="1">
      <c r="C457" s="175"/>
    </row>
    <row r="458" spans="3:3" ht="15.75" customHeight="1">
      <c r="C458" s="175"/>
    </row>
    <row r="459" spans="3:3" ht="15.75" customHeight="1">
      <c r="C459" s="175"/>
    </row>
    <row r="460" spans="3:3" ht="15.75" customHeight="1">
      <c r="C460" s="175"/>
    </row>
    <row r="461" spans="3:3" ht="15.75" customHeight="1">
      <c r="C461" s="175"/>
    </row>
    <row r="462" spans="3:3" ht="15.75" customHeight="1">
      <c r="C462" s="175"/>
    </row>
    <row r="463" spans="3:3" ht="15.75" customHeight="1">
      <c r="C463" s="175"/>
    </row>
    <row r="464" spans="3:3" ht="15.75" customHeight="1">
      <c r="C464" s="175"/>
    </row>
    <row r="465" spans="3:3" ht="15.75" customHeight="1">
      <c r="C465" s="175"/>
    </row>
    <row r="466" spans="3:3" ht="15.75" customHeight="1">
      <c r="C466" s="175"/>
    </row>
    <row r="467" spans="3:3" ht="15.75" customHeight="1">
      <c r="C467" s="175"/>
    </row>
    <row r="468" spans="3:3" ht="15.75" customHeight="1">
      <c r="C468" s="175"/>
    </row>
    <row r="469" spans="3:3" ht="15.75" customHeight="1">
      <c r="C469" s="175"/>
    </row>
    <row r="470" spans="3:3" ht="15.75" customHeight="1">
      <c r="C470" s="175"/>
    </row>
    <row r="471" spans="3:3" ht="15.75" customHeight="1">
      <c r="C471" s="175"/>
    </row>
    <row r="472" spans="3:3" ht="15.75" customHeight="1">
      <c r="C472" s="175"/>
    </row>
    <row r="473" spans="3:3" ht="15.75" customHeight="1">
      <c r="C473" s="175"/>
    </row>
    <row r="474" spans="3:3" ht="15.75" customHeight="1">
      <c r="C474" s="175"/>
    </row>
    <row r="475" spans="3:3" ht="15.75" customHeight="1">
      <c r="C475" s="175"/>
    </row>
    <row r="476" spans="3:3" ht="15.75" customHeight="1">
      <c r="C476" s="175"/>
    </row>
    <row r="477" spans="3:3" ht="15.75" customHeight="1">
      <c r="C477" s="175"/>
    </row>
    <row r="478" spans="3:3" ht="15.75" customHeight="1">
      <c r="C478" s="175"/>
    </row>
    <row r="479" spans="3:3" ht="15.75" customHeight="1">
      <c r="C479" s="175"/>
    </row>
    <row r="480" spans="3:3" ht="15.75" customHeight="1">
      <c r="C480" s="175"/>
    </row>
    <row r="481" spans="3:3" ht="15.75" customHeight="1">
      <c r="C481" s="175"/>
    </row>
    <row r="482" spans="3:3" ht="15.75" customHeight="1">
      <c r="C482" s="175"/>
    </row>
    <row r="483" spans="3:3" ht="15.75" customHeight="1">
      <c r="C483" s="175"/>
    </row>
    <row r="484" spans="3:3" ht="15.75" customHeight="1">
      <c r="C484" s="175"/>
    </row>
    <row r="485" spans="3:3" ht="15.75" customHeight="1">
      <c r="C485" s="175"/>
    </row>
    <row r="486" spans="3:3" ht="15.75" customHeight="1">
      <c r="C486" s="175"/>
    </row>
    <row r="487" spans="3:3" ht="15.75" customHeight="1">
      <c r="C487" s="175"/>
    </row>
    <row r="488" spans="3:3" ht="15.75" customHeight="1">
      <c r="C488" s="175"/>
    </row>
    <row r="489" spans="3:3" ht="15.75" customHeight="1">
      <c r="C489" s="175"/>
    </row>
    <row r="490" spans="3:3" ht="15.75" customHeight="1">
      <c r="C490" s="175"/>
    </row>
    <row r="491" spans="3:3" ht="15.75" customHeight="1">
      <c r="C491" s="175"/>
    </row>
    <row r="492" spans="3:3" ht="15.75" customHeight="1">
      <c r="C492" s="175"/>
    </row>
    <row r="493" spans="3:3" ht="15.75" customHeight="1">
      <c r="C493" s="175"/>
    </row>
    <row r="494" spans="3:3" ht="15.75" customHeight="1">
      <c r="C494" s="175"/>
    </row>
    <row r="495" spans="3:3" ht="15.75" customHeight="1">
      <c r="C495" s="175"/>
    </row>
    <row r="496" spans="3:3" ht="15.75" customHeight="1">
      <c r="C496" s="175"/>
    </row>
    <row r="497" spans="3:3" ht="15.75" customHeight="1">
      <c r="C497" s="175"/>
    </row>
    <row r="498" spans="3:3" ht="15.75" customHeight="1">
      <c r="C498" s="175"/>
    </row>
    <row r="499" spans="3:3" ht="15.75" customHeight="1">
      <c r="C499" s="175"/>
    </row>
    <row r="500" spans="3:3" ht="15.75" customHeight="1">
      <c r="C500" s="175"/>
    </row>
    <row r="501" spans="3:3" ht="15.75" customHeight="1">
      <c r="C501" s="175"/>
    </row>
    <row r="502" spans="3:3" ht="15.75" customHeight="1">
      <c r="C502" s="175"/>
    </row>
    <row r="503" spans="3:3" ht="15.75" customHeight="1">
      <c r="C503" s="175"/>
    </row>
    <row r="504" spans="3:3" ht="15.75" customHeight="1">
      <c r="C504" s="175"/>
    </row>
    <row r="505" spans="3:3" ht="15.75" customHeight="1">
      <c r="C505" s="175"/>
    </row>
    <row r="506" spans="3:3" ht="15.75" customHeight="1">
      <c r="C506" s="175"/>
    </row>
    <row r="507" spans="3:3" ht="15.75" customHeight="1">
      <c r="C507" s="175"/>
    </row>
    <row r="508" spans="3:3" ht="15.75" customHeight="1">
      <c r="C508" s="175"/>
    </row>
    <row r="509" spans="3:3" ht="15.75" customHeight="1">
      <c r="C509" s="175"/>
    </row>
    <row r="510" spans="3:3" ht="15.75" customHeight="1">
      <c r="C510" s="175"/>
    </row>
    <row r="511" spans="3:3" ht="15.75" customHeight="1">
      <c r="C511" s="175"/>
    </row>
    <row r="512" spans="3:3" ht="15.75" customHeight="1">
      <c r="C512" s="175"/>
    </row>
    <row r="513" spans="3:3" ht="15.75" customHeight="1">
      <c r="C513" s="175"/>
    </row>
    <row r="514" spans="3:3" ht="15.75" customHeight="1">
      <c r="C514" s="175"/>
    </row>
    <row r="515" spans="3:3" ht="15.75" customHeight="1">
      <c r="C515" s="175"/>
    </row>
    <row r="516" spans="3:3" ht="15.75" customHeight="1">
      <c r="C516" s="175"/>
    </row>
    <row r="517" spans="3:3" ht="15.75" customHeight="1">
      <c r="C517" s="175"/>
    </row>
    <row r="518" spans="3:3" ht="15.75" customHeight="1">
      <c r="C518" s="175"/>
    </row>
    <row r="519" spans="3:3" ht="15.75" customHeight="1">
      <c r="C519" s="175"/>
    </row>
    <row r="520" spans="3:3" ht="15.75" customHeight="1">
      <c r="C520" s="175"/>
    </row>
    <row r="521" spans="3:3" ht="15.75" customHeight="1">
      <c r="C521" s="175"/>
    </row>
    <row r="522" spans="3:3" ht="15.75" customHeight="1">
      <c r="C522" s="175"/>
    </row>
    <row r="523" spans="3:3" ht="15.75" customHeight="1">
      <c r="C523" s="175"/>
    </row>
    <row r="524" spans="3:3" ht="15.75" customHeight="1">
      <c r="C524" s="175"/>
    </row>
    <row r="525" spans="3:3" ht="15.75" customHeight="1">
      <c r="C525" s="175"/>
    </row>
    <row r="526" spans="3:3" ht="15.75" customHeight="1">
      <c r="C526" s="175"/>
    </row>
    <row r="527" spans="3:3" ht="15.75" customHeight="1">
      <c r="C527" s="175"/>
    </row>
    <row r="528" spans="3:3" ht="15.75" customHeight="1">
      <c r="C528" s="175"/>
    </row>
    <row r="529" spans="3:3" ht="15.75" customHeight="1">
      <c r="C529" s="175"/>
    </row>
    <row r="530" spans="3:3" ht="15.75" customHeight="1">
      <c r="C530" s="175"/>
    </row>
    <row r="531" spans="3:3" ht="15.75" customHeight="1">
      <c r="C531" s="175"/>
    </row>
    <row r="532" spans="3:3" ht="15.75" customHeight="1">
      <c r="C532" s="175"/>
    </row>
    <row r="533" spans="3:3" ht="15.75" customHeight="1">
      <c r="C533" s="175"/>
    </row>
    <row r="534" spans="3:3" ht="15.75" customHeight="1">
      <c r="C534" s="175"/>
    </row>
    <row r="535" spans="3:3" ht="15.75" customHeight="1">
      <c r="C535" s="175"/>
    </row>
    <row r="536" spans="3:3" ht="15.75" customHeight="1">
      <c r="C536" s="175"/>
    </row>
    <row r="537" spans="3:3" ht="15.75" customHeight="1">
      <c r="C537" s="175"/>
    </row>
    <row r="538" spans="3:3" ht="15.75" customHeight="1">
      <c r="C538" s="175"/>
    </row>
    <row r="539" spans="3:3" ht="15.75" customHeight="1">
      <c r="C539" s="175"/>
    </row>
    <row r="540" spans="3:3" ht="15.75" customHeight="1">
      <c r="C540" s="175"/>
    </row>
    <row r="541" spans="3:3" ht="15.75" customHeight="1">
      <c r="C541" s="175"/>
    </row>
    <row r="542" spans="3:3" ht="15.75" customHeight="1">
      <c r="C542" s="175"/>
    </row>
    <row r="543" spans="3:3" ht="15.75" customHeight="1">
      <c r="C543" s="175"/>
    </row>
    <row r="544" spans="3:3" ht="15.75" customHeight="1">
      <c r="C544" s="175"/>
    </row>
    <row r="545" spans="3:3" ht="15.75" customHeight="1">
      <c r="C545" s="175"/>
    </row>
    <row r="546" spans="3:3" ht="15.75" customHeight="1">
      <c r="C546" s="175"/>
    </row>
    <row r="547" spans="3:3" ht="15.75" customHeight="1">
      <c r="C547" s="175"/>
    </row>
    <row r="548" spans="3:3" ht="15.75" customHeight="1">
      <c r="C548" s="175"/>
    </row>
    <row r="549" spans="3:3" ht="15.75" customHeight="1">
      <c r="C549" s="175"/>
    </row>
    <row r="550" spans="3:3" ht="15.75" customHeight="1">
      <c r="C550" s="175"/>
    </row>
    <row r="551" spans="3:3" ht="15.75" customHeight="1">
      <c r="C551" s="175"/>
    </row>
    <row r="552" spans="3:3" ht="15.75" customHeight="1">
      <c r="C552" s="175"/>
    </row>
    <row r="553" spans="3:3" ht="15.75" customHeight="1">
      <c r="C553" s="175"/>
    </row>
    <row r="554" spans="3:3" ht="15.75" customHeight="1">
      <c r="C554" s="175"/>
    </row>
    <row r="555" spans="3:3" ht="15.75" customHeight="1">
      <c r="C555" s="175"/>
    </row>
    <row r="556" spans="3:3" ht="15.75" customHeight="1">
      <c r="C556" s="175"/>
    </row>
    <row r="557" spans="3:3" ht="15.75" customHeight="1">
      <c r="C557" s="175"/>
    </row>
    <row r="558" spans="3:3" ht="15.75" customHeight="1">
      <c r="C558" s="175"/>
    </row>
    <row r="559" spans="3:3" ht="15.75" customHeight="1">
      <c r="C559" s="175"/>
    </row>
    <row r="560" spans="3:3" ht="15.75" customHeight="1">
      <c r="C560" s="175"/>
    </row>
    <row r="561" spans="3:3" ht="15.75" customHeight="1">
      <c r="C561" s="175"/>
    </row>
    <row r="562" spans="3:3" ht="15.75" customHeight="1">
      <c r="C562" s="175"/>
    </row>
    <row r="563" spans="3:3" ht="15.75" customHeight="1">
      <c r="C563" s="175"/>
    </row>
    <row r="564" spans="3:3" ht="15.75" customHeight="1">
      <c r="C564" s="175"/>
    </row>
    <row r="565" spans="3:3" ht="15.75" customHeight="1">
      <c r="C565" s="175"/>
    </row>
    <row r="566" spans="3:3" ht="15.75" customHeight="1">
      <c r="C566" s="175"/>
    </row>
    <row r="567" spans="3:3" ht="15.75" customHeight="1">
      <c r="C567" s="175"/>
    </row>
    <row r="568" spans="3:3" ht="15.75" customHeight="1">
      <c r="C568" s="175"/>
    </row>
    <row r="569" spans="3:3" ht="15.75" customHeight="1">
      <c r="C569" s="175"/>
    </row>
    <row r="570" spans="3:3" ht="15.75" customHeight="1">
      <c r="C570" s="175"/>
    </row>
    <row r="571" spans="3:3" ht="15.75" customHeight="1">
      <c r="C571" s="175"/>
    </row>
    <row r="572" spans="3:3" ht="15.75" customHeight="1">
      <c r="C572" s="175"/>
    </row>
    <row r="573" spans="3:3" ht="15.75" customHeight="1">
      <c r="C573" s="175"/>
    </row>
    <row r="574" spans="3:3" ht="15.75" customHeight="1">
      <c r="C574" s="175"/>
    </row>
    <row r="575" spans="3:3" ht="15.75" customHeight="1">
      <c r="C575" s="175"/>
    </row>
    <row r="576" spans="3:3" ht="15.75" customHeight="1">
      <c r="C576" s="175"/>
    </row>
    <row r="577" spans="3:3" ht="15.75" customHeight="1">
      <c r="C577" s="175"/>
    </row>
    <row r="578" spans="3:3" ht="15.75" customHeight="1">
      <c r="C578" s="175"/>
    </row>
    <row r="579" spans="3:3" ht="15.75" customHeight="1">
      <c r="C579" s="175"/>
    </row>
    <row r="580" spans="3:3" ht="15.75" customHeight="1">
      <c r="C580" s="175"/>
    </row>
    <row r="581" spans="3:3" ht="15.75" customHeight="1">
      <c r="C581" s="175"/>
    </row>
    <row r="582" spans="3:3" ht="15.75" customHeight="1">
      <c r="C582" s="175"/>
    </row>
    <row r="583" spans="3:3" ht="15.75" customHeight="1">
      <c r="C583" s="175"/>
    </row>
    <row r="584" spans="3:3" ht="15.75" customHeight="1">
      <c r="C584" s="175"/>
    </row>
    <row r="585" spans="3:3" ht="15.75" customHeight="1">
      <c r="C585" s="175"/>
    </row>
    <row r="586" spans="3:3" ht="15.75" customHeight="1">
      <c r="C586" s="175"/>
    </row>
    <row r="587" spans="3:3" ht="15.75" customHeight="1">
      <c r="C587" s="175"/>
    </row>
    <row r="588" spans="3:3" ht="15.75" customHeight="1">
      <c r="C588" s="175"/>
    </row>
    <row r="589" spans="3:3" ht="15.75" customHeight="1">
      <c r="C589" s="175"/>
    </row>
    <row r="590" spans="3:3" ht="15.75" customHeight="1">
      <c r="C590" s="175"/>
    </row>
    <row r="591" spans="3:3" ht="15.75" customHeight="1">
      <c r="C591" s="175"/>
    </row>
    <row r="592" spans="3:3" ht="15.75" customHeight="1">
      <c r="C592" s="175"/>
    </row>
    <row r="593" spans="3:3" ht="15.75" customHeight="1">
      <c r="C593" s="175"/>
    </row>
    <row r="594" spans="3:3" ht="15.75" customHeight="1">
      <c r="C594" s="175"/>
    </row>
    <row r="595" spans="3:3" ht="15.75" customHeight="1">
      <c r="C595" s="175"/>
    </row>
    <row r="596" spans="3:3" ht="15.75" customHeight="1">
      <c r="C596" s="175"/>
    </row>
    <row r="597" spans="3:3" ht="15.75" customHeight="1">
      <c r="C597" s="175"/>
    </row>
    <row r="598" spans="3:3" ht="15.75" customHeight="1">
      <c r="C598" s="175"/>
    </row>
    <row r="599" spans="3:3" ht="15.75" customHeight="1">
      <c r="C599" s="175"/>
    </row>
    <row r="600" spans="3:3" ht="15.75" customHeight="1">
      <c r="C600" s="175"/>
    </row>
    <row r="601" spans="3:3" ht="15.75" customHeight="1">
      <c r="C601" s="175"/>
    </row>
    <row r="602" spans="3:3" ht="15.75" customHeight="1">
      <c r="C602" s="175"/>
    </row>
    <row r="603" spans="3:3" ht="15.75" customHeight="1">
      <c r="C603" s="175"/>
    </row>
    <row r="604" spans="3:3" ht="15.75" customHeight="1">
      <c r="C604" s="175"/>
    </row>
    <row r="605" spans="3:3" ht="15.75" customHeight="1">
      <c r="C605" s="175"/>
    </row>
    <row r="606" spans="3:3" ht="15.75" customHeight="1">
      <c r="C606" s="175"/>
    </row>
    <row r="607" spans="3:3" ht="15.75" customHeight="1">
      <c r="C607" s="175"/>
    </row>
    <row r="608" spans="3:3" ht="15.75" customHeight="1">
      <c r="C608" s="175"/>
    </row>
    <row r="609" spans="3:3" ht="15.75" customHeight="1">
      <c r="C609" s="175"/>
    </row>
    <row r="610" spans="3:3" ht="15.75" customHeight="1">
      <c r="C610" s="175"/>
    </row>
    <row r="611" spans="3:3" ht="15.75" customHeight="1">
      <c r="C611" s="175"/>
    </row>
    <row r="612" spans="3:3" ht="15.75" customHeight="1">
      <c r="C612" s="175"/>
    </row>
    <row r="613" spans="3:3" ht="15.75" customHeight="1">
      <c r="C613" s="175"/>
    </row>
    <row r="614" spans="3:3" ht="15.75" customHeight="1">
      <c r="C614" s="175"/>
    </row>
    <row r="615" spans="3:3" ht="15.75" customHeight="1">
      <c r="C615" s="175"/>
    </row>
    <row r="616" spans="3:3" ht="15.75" customHeight="1">
      <c r="C616" s="175"/>
    </row>
    <row r="617" spans="3:3" ht="15.75" customHeight="1">
      <c r="C617" s="175"/>
    </row>
    <row r="618" spans="3:3" ht="15.75" customHeight="1">
      <c r="C618" s="175"/>
    </row>
    <row r="619" spans="3:3" ht="15.75" customHeight="1">
      <c r="C619" s="175"/>
    </row>
    <row r="620" spans="3:3" ht="15.75" customHeight="1">
      <c r="C620" s="175"/>
    </row>
    <row r="621" spans="3:3" ht="15.75" customHeight="1">
      <c r="C621" s="175"/>
    </row>
    <row r="622" spans="3:3" ht="15.75" customHeight="1">
      <c r="C622" s="175"/>
    </row>
    <row r="623" spans="3:3" ht="15.75" customHeight="1">
      <c r="C623" s="175"/>
    </row>
    <row r="624" spans="3:3" ht="15.75" customHeight="1">
      <c r="C624" s="175"/>
    </row>
    <row r="625" spans="3:3" ht="15.75" customHeight="1">
      <c r="C625" s="175"/>
    </row>
    <row r="626" spans="3:3" ht="15.75" customHeight="1">
      <c r="C626" s="175"/>
    </row>
    <row r="627" spans="3:3" ht="15.75" customHeight="1">
      <c r="C627" s="175"/>
    </row>
    <row r="628" spans="3:3" ht="15.75" customHeight="1">
      <c r="C628" s="175"/>
    </row>
    <row r="629" spans="3:3" ht="15.75" customHeight="1">
      <c r="C629" s="175"/>
    </row>
    <row r="630" spans="3:3" ht="15.75" customHeight="1">
      <c r="C630" s="175"/>
    </row>
    <row r="631" spans="3:3" ht="15.75" customHeight="1">
      <c r="C631" s="175"/>
    </row>
    <row r="632" spans="3:3" ht="15.75" customHeight="1">
      <c r="C632" s="175"/>
    </row>
    <row r="633" spans="3:3" ht="15.75" customHeight="1">
      <c r="C633" s="175"/>
    </row>
    <row r="634" spans="3:3" ht="15.75" customHeight="1">
      <c r="C634" s="175"/>
    </row>
    <row r="635" spans="3:3" ht="15.75" customHeight="1">
      <c r="C635" s="175"/>
    </row>
    <row r="636" spans="3:3" ht="15.75" customHeight="1">
      <c r="C636" s="175"/>
    </row>
    <row r="637" spans="3:3" ht="15.75" customHeight="1">
      <c r="C637" s="175"/>
    </row>
    <row r="638" spans="3:3" ht="15.75" customHeight="1">
      <c r="C638" s="175"/>
    </row>
    <row r="639" spans="3:3" ht="15.75" customHeight="1">
      <c r="C639" s="175"/>
    </row>
    <row r="640" spans="3:3" ht="15.75" customHeight="1">
      <c r="C640" s="175"/>
    </row>
    <row r="641" spans="3:3" ht="15.75" customHeight="1">
      <c r="C641" s="175"/>
    </row>
    <row r="642" spans="3:3" ht="15.75" customHeight="1">
      <c r="C642" s="175"/>
    </row>
    <row r="643" spans="3:3" ht="15.75" customHeight="1">
      <c r="C643" s="175"/>
    </row>
    <row r="644" spans="3:3" ht="15.75" customHeight="1">
      <c r="C644" s="175"/>
    </row>
    <row r="645" spans="3:3" ht="15.75" customHeight="1">
      <c r="C645" s="175"/>
    </row>
    <row r="646" spans="3:3" ht="15.75" customHeight="1">
      <c r="C646" s="175"/>
    </row>
    <row r="647" spans="3:3" ht="15.75" customHeight="1">
      <c r="C647" s="175"/>
    </row>
    <row r="648" spans="3:3" ht="15.75" customHeight="1">
      <c r="C648" s="175"/>
    </row>
    <row r="649" spans="3:3" ht="15.75" customHeight="1">
      <c r="C649" s="175"/>
    </row>
    <row r="650" spans="3:3" ht="15.75" customHeight="1">
      <c r="C650" s="175"/>
    </row>
    <row r="651" spans="3:3" ht="15.75" customHeight="1">
      <c r="C651" s="175"/>
    </row>
    <row r="652" spans="3:3" ht="15.75" customHeight="1">
      <c r="C652" s="175"/>
    </row>
    <row r="653" spans="3:3" ht="15.75" customHeight="1">
      <c r="C653" s="175"/>
    </row>
    <row r="654" spans="3:3" ht="15.75" customHeight="1">
      <c r="C654" s="175"/>
    </row>
    <row r="655" spans="3:3" ht="15.75" customHeight="1">
      <c r="C655" s="175"/>
    </row>
    <row r="656" spans="3:3" ht="15.75" customHeight="1">
      <c r="C656" s="175"/>
    </row>
    <row r="657" spans="3:3" ht="15.75" customHeight="1">
      <c r="C657" s="175"/>
    </row>
    <row r="658" spans="3:3" ht="15.75" customHeight="1">
      <c r="C658" s="175"/>
    </row>
    <row r="659" spans="3:3" ht="15.75" customHeight="1">
      <c r="C659" s="175"/>
    </row>
    <row r="660" spans="3:3" ht="15.75" customHeight="1">
      <c r="C660" s="175"/>
    </row>
    <row r="661" spans="3:3" ht="15.75" customHeight="1">
      <c r="C661" s="175"/>
    </row>
    <row r="662" spans="3:3" ht="15.75" customHeight="1">
      <c r="C662" s="175"/>
    </row>
    <row r="663" spans="3:3" ht="15.75" customHeight="1">
      <c r="C663" s="175"/>
    </row>
    <row r="664" spans="3:3" ht="15.75" customHeight="1">
      <c r="C664" s="175"/>
    </row>
    <row r="665" spans="3:3" ht="15.75" customHeight="1">
      <c r="C665" s="175"/>
    </row>
    <row r="666" spans="3:3" ht="15.75" customHeight="1">
      <c r="C666" s="175"/>
    </row>
    <row r="667" spans="3:3" ht="15.75" customHeight="1">
      <c r="C667" s="175"/>
    </row>
    <row r="668" spans="3:3" ht="15.75" customHeight="1">
      <c r="C668" s="175"/>
    </row>
    <row r="669" spans="3:3" ht="15.75" customHeight="1">
      <c r="C669" s="175"/>
    </row>
    <row r="670" spans="3:3" ht="15.75" customHeight="1">
      <c r="C670" s="175"/>
    </row>
    <row r="671" spans="3:3" ht="15.75" customHeight="1">
      <c r="C671" s="175"/>
    </row>
    <row r="672" spans="3:3" ht="15.75" customHeight="1">
      <c r="C672" s="175"/>
    </row>
    <row r="673" spans="3:3" ht="15.75" customHeight="1">
      <c r="C673" s="175"/>
    </row>
    <row r="674" spans="3:3" ht="15.75" customHeight="1">
      <c r="C674" s="175"/>
    </row>
    <row r="675" spans="3:3" ht="15.75" customHeight="1">
      <c r="C675" s="175"/>
    </row>
    <row r="676" spans="3:3" ht="15.75" customHeight="1">
      <c r="C676" s="175"/>
    </row>
    <row r="677" spans="3:3" ht="15.75" customHeight="1">
      <c r="C677" s="175"/>
    </row>
    <row r="678" spans="3:3" ht="15.75" customHeight="1">
      <c r="C678" s="175"/>
    </row>
    <row r="679" spans="3:3" ht="15.75" customHeight="1">
      <c r="C679" s="175"/>
    </row>
    <row r="680" spans="3:3" ht="15.75" customHeight="1">
      <c r="C680" s="175"/>
    </row>
    <row r="681" spans="3:3" ht="15.75" customHeight="1">
      <c r="C681" s="175"/>
    </row>
    <row r="682" spans="3:3" ht="15.75" customHeight="1">
      <c r="C682" s="175"/>
    </row>
    <row r="683" spans="3:3" ht="15.75" customHeight="1">
      <c r="C683" s="175"/>
    </row>
    <row r="684" spans="3:3" ht="15.75" customHeight="1">
      <c r="C684" s="175"/>
    </row>
    <row r="685" spans="3:3" ht="15.75" customHeight="1">
      <c r="C685" s="175"/>
    </row>
    <row r="686" spans="3:3" ht="15.75" customHeight="1">
      <c r="C686" s="175"/>
    </row>
    <row r="687" spans="3:3" ht="15.75" customHeight="1">
      <c r="C687" s="175"/>
    </row>
    <row r="688" spans="3:3" ht="15.75" customHeight="1">
      <c r="C688" s="175"/>
    </row>
    <row r="689" spans="3:3" ht="15.75" customHeight="1">
      <c r="C689" s="175"/>
    </row>
    <row r="690" spans="3:3" ht="15.75" customHeight="1">
      <c r="C690" s="175"/>
    </row>
    <row r="691" spans="3:3" ht="15.75" customHeight="1">
      <c r="C691" s="175"/>
    </row>
    <row r="692" spans="3:3" ht="15.75" customHeight="1">
      <c r="C692" s="175"/>
    </row>
    <row r="693" spans="3:3" ht="15.75" customHeight="1">
      <c r="C693" s="175"/>
    </row>
    <row r="694" spans="3:3" ht="15.75" customHeight="1">
      <c r="C694" s="175"/>
    </row>
    <row r="695" spans="3:3" ht="15.75" customHeight="1">
      <c r="C695" s="175"/>
    </row>
    <row r="696" spans="3:3" ht="15.75" customHeight="1">
      <c r="C696" s="175"/>
    </row>
    <row r="697" spans="3:3" ht="15.75" customHeight="1">
      <c r="C697" s="175"/>
    </row>
    <row r="698" spans="3:3" ht="15.75" customHeight="1">
      <c r="C698" s="175"/>
    </row>
    <row r="699" spans="3:3" ht="15.75" customHeight="1">
      <c r="C699" s="175"/>
    </row>
    <row r="700" spans="3:3" ht="15.75" customHeight="1">
      <c r="C700" s="175"/>
    </row>
    <row r="701" spans="3:3" ht="15.75" customHeight="1">
      <c r="C701" s="175"/>
    </row>
    <row r="702" spans="3:3" ht="15.75" customHeight="1">
      <c r="C702" s="175"/>
    </row>
    <row r="703" spans="3:3" ht="15.75" customHeight="1">
      <c r="C703" s="175"/>
    </row>
    <row r="704" spans="3:3" ht="15.75" customHeight="1">
      <c r="C704" s="175"/>
    </row>
    <row r="705" spans="3:3" ht="15.75" customHeight="1">
      <c r="C705" s="175"/>
    </row>
    <row r="706" spans="3:3" ht="15.75" customHeight="1">
      <c r="C706" s="175"/>
    </row>
    <row r="707" spans="3:3" ht="15.75" customHeight="1">
      <c r="C707" s="175"/>
    </row>
    <row r="708" spans="3:3" ht="15.75" customHeight="1">
      <c r="C708" s="175"/>
    </row>
    <row r="709" spans="3:3" ht="15.75" customHeight="1">
      <c r="C709" s="175"/>
    </row>
    <row r="710" spans="3:3" ht="15.75" customHeight="1">
      <c r="C710" s="175"/>
    </row>
    <row r="711" spans="3:3" ht="15.75" customHeight="1">
      <c r="C711" s="175"/>
    </row>
    <row r="712" spans="3:3" ht="15.75" customHeight="1">
      <c r="C712" s="175"/>
    </row>
    <row r="713" spans="3:3" ht="15.75" customHeight="1">
      <c r="C713" s="175"/>
    </row>
    <row r="714" spans="3:3" ht="15.75" customHeight="1">
      <c r="C714" s="175"/>
    </row>
    <row r="715" spans="3:3" ht="15.75" customHeight="1">
      <c r="C715" s="175"/>
    </row>
    <row r="716" spans="3:3" ht="15.75" customHeight="1">
      <c r="C716" s="175"/>
    </row>
    <row r="717" spans="3:3" ht="15.75" customHeight="1">
      <c r="C717" s="175"/>
    </row>
    <row r="718" spans="3:3" ht="15.75" customHeight="1">
      <c r="C718" s="175"/>
    </row>
    <row r="719" spans="3:3" ht="15.75" customHeight="1">
      <c r="C719" s="175"/>
    </row>
    <row r="720" spans="3:3" ht="15.75" customHeight="1">
      <c r="C720" s="175"/>
    </row>
    <row r="721" spans="3:3" ht="15.75" customHeight="1">
      <c r="C721" s="175"/>
    </row>
    <row r="722" spans="3:3" ht="15.75" customHeight="1">
      <c r="C722" s="175"/>
    </row>
    <row r="723" spans="3:3" ht="15.75" customHeight="1">
      <c r="C723" s="175"/>
    </row>
    <row r="724" spans="3:3" ht="15.75" customHeight="1">
      <c r="C724" s="175"/>
    </row>
    <row r="725" spans="3:3" ht="15.75" customHeight="1">
      <c r="C725" s="175"/>
    </row>
    <row r="726" spans="3:3" ht="15.75" customHeight="1">
      <c r="C726" s="175"/>
    </row>
    <row r="727" spans="3:3" ht="15.75" customHeight="1">
      <c r="C727" s="175"/>
    </row>
    <row r="728" spans="3:3" ht="15.75" customHeight="1">
      <c r="C728" s="175"/>
    </row>
    <row r="729" spans="3:3" ht="15.75" customHeight="1">
      <c r="C729" s="175"/>
    </row>
    <row r="730" spans="3:3" ht="15.75" customHeight="1">
      <c r="C730" s="175"/>
    </row>
    <row r="731" spans="3:3" ht="15.75" customHeight="1">
      <c r="C731" s="175"/>
    </row>
    <row r="732" spans="3:3" ht="15.75" customHeight="1">
      <c r="C732" s="175"/>
    </row>
    <row r="733" spans="3:3" ht="15.75" customHeight="1">
      <c r="C733" s="175"/>
    </row>
    <row r="734" spans="3:3" ht="15.75" customHeight="1">
      <c r="C734" s="175"/>
    </row>
    <row r="735" spans="3:3" ht="15.75" customHeight="1">
      <c r="C735" s="175"/>
    </row>
    <row r="736" spans="3:3" ht="15.75" customHeight="1">
      <c r="C736" s="175"/>
    </row>
    <row r="737" spans="3:3" ht="15.75" customHeight="1">
      <c r="C737" s="175"/>
    </row>
    <row r="738" spans="3:3" ht="15.75" customHeight="1">
      <c r="C738" s="175"/>
    </row>
    <row r="739" spans="3:3" ht="15.75" customHeight="1">
      <c r="C739" s="175"/>
    </row>
    <row r="740" spans="3:3" ht="15.75" customHeight="1">
      <c r="C740" s="175"/>
    </row>
    <row r="741" spans="3:3" ht="15.75" customHeight="1">
      <c r="C741" s="175"/>
    </row>
    <row r="742" spans="3:3" ht="15.75" customHeight="1">
      <c r="C742" s="175"/>
    </row>
    <row r="743" spans="3:3" ht="15.75" customHeight="1">
      <c r="C743" s="175"/>
    </row>
    <row r="744" spans="3:3" ht="15.75" customHeight="1">
      <c r="C744" s="175"/>
    </row>
    <row r="745" spans="3:3" ht="15.75" customHeight="1">
      <c r="C745" s="175"/>
    </row>
    <row r="746" spans="3:3" ht="15.75" customHeight="1">
      <c r="C746" s="175"/>
    </row>
    <row r="747" spans="3:3" ht="15.75" customHeight="1">
      <c r="C747" s="175"/>
    </row>
    <row r="748" spans="3:3" ht="15.75" customHeight="1">
      <c r="C748" s="175"/>
    </row>
    <row r="749" spans="3:3" ht="15.75" customHeight="1">
      <c r="C749" s="175"/>
    </row>
    <row r="750" spans="3:3" ht="15.75" customHeight="1">
      <c r="C750" s="175"/>
    </row>
    <row r="751" spans="3:3" ht="15.75" customHeight="1">
      <c r="C751" s="175"/>
    </row>
    <row r="752" spans="3:3" ht="15.75" customHeight="1">
      <c r="C752" s="175"/>
    </row>
    <row r="753" spans="3:3" ht="15.75" customHeight="1">
      <c r="C753" s="175"/>
    </row>
    <row r="754" spans="3:3" ht="15.75" customHeight="1">
      <c r="C754" s="175"/>
    </row>
    <row r="755" spans="3:3" ht="15.75" customHeight="1">
      <c r="C755" s="175"/>
    </row>
    <row r="756" spans="3:3" ht="15.75" customHeight="1">
      <c r="C756" s="175"/>
    </row>
    <row r="757" spans="3:3" ht="15.75" customHeight="1">
      <c r="C757" s="175"/>
    </row>
    <row r="758" spans="3:3" ht="15.75" customHeight="1">
      <c r="C758" s="175"/>
    </row>
    <row r="759" spans="3:3" ht="15.75" customHeight="1">
      <c r="C759" s="175"/>
    </row>
    <row r="760" spans="3:3" ht="15.75" customHeight="1">
      <c r="C760" s="175"/>
    </row>
    <row r="761" spans="3:3" ht="15.75" customHeight="1">
      <c r="C761" s="175"/>
    </row>
    <row r="762" spans="3:3" ht="15.75" customHeight="1">
      <c r="C762" s="175"/>
    </row>
    <row r="763" spans="3:3" ht="15.75" customHeight="1">
      <c r="C763" s="175"/>
    </row>
    <row r="764" spans="3:3" ht="15.75" customHeight="1">
      <c r="C764" s="175"/>
    </row>
    <row r="765" spans="3:3" ht="15.75" customHeight="1">
      <c r="C765" s="175"/>
    </row>
    <row r="766" spans="3:3" ht="15.75" customHeight="1">
      <c r="C766" s="175"/>
    </row>
    <row r="767" spans="3:3" ht="15.75" customHeight="1">
      <c r="C767" s="175"/>
    </row>
    <row r="768" spans="3:3" ht="15.75" customHeight="1">
      <c r="C768" s="175"/>
    </row>
    <row r="769" spans="3:3" ht="15.75" customHeight="1">
      <c r="C769" s="175"/>
    </row>
    <row r="770" spans="3:3" ht="15.75" customHeight="1">
      <c r="C770" s="175"/>
    </row>
    <row r="771" spans="3:3" ht="15.75" customHeight="1">
      <c r="C771" s="175"/>
    </row>
    <row r="772" spans="3:3" ht="15.75" customHeight="1">
      <c r="C772" s="175"/>
    </row>
    <row r="773" spans="3:3" ht="15.75" customHeight="1">
      <c r="C773" s="175"/>
    </row>
    <row r="774" spans="3:3" ht="15.75" customHeight="1">
      <c r="C774" s="175"/>
    </row>
    <row r="775" spans="3:3" ht="15.75" customHeight="1">
      <c r="C775" s="175"/>
    </row>
    <row r="776" spans="3:3" ht="15.75" customHeight="1">
      <c r="C776" s="175"/>
    </row>
    <row r="777" spans="3:3" ht="15.75" customHeight="1">
      <c r="C777" s="175"/>
    </row>
    <row r="778" spans="3:3" ht="15.75" customHeight="1">
      <c r="C778" s="175"/>
    </row>
    <row r="779" spans="3:3" ht="15.75" customHeight="1">
      <c r="C779" s="175"/>
    </row>
    <row r="780" spans="3:3" ht="15.75" customHeight="1">
      <c r="C780" s="175"/>
    </row>
    <row r="781" spans="3:3" ht="15.75" customHeight="1">
      <c r="C781" s="175"/>
    </row>
    <row r="782" spans="3:3" ht="15.75" customHeight="1">
      <c r="C782" s="175"/>
    </row>
    <row r="783" spans="3:3" ht="15.75" customHeight="1">
      <c r="C783" s="175"/>
    </row>
    <row r="784" spans="3:3" ht="15.75" customHeight="1">
      <c r="C784" s="175"/>
    </row>
    <row r="785" spans="3:3" ht="15.75" customHeight="1">
      <c r="C785" s="175"/>
    </row>
    <row r="786" spans="3:3" ht="15.75" customHeight="1">
      <c r="C786" s="175"/>
    </row>
    <row r="787" spans="3:3" ht="15.75" customHeight="1">
      <c r="C787" s="175"/>
    </row>
    <row r="788" spans="3:3" ht="15.75" customHeight="1">
      <c r="C788" s="175"/>
    </row>
    <row r="789" spans="3:3" ht="15.75" customHeight="1">
      <c r="C789" s="175"/>
    </row>
    <row r="790" spans="3:3" ht="15.75" customHeight="1">
      <c r="C790" s="175"/>
    </row>
    <row r="791" spans="3:3" ht="15.75" customHeight="1">
      <c r="C791" s="175"/>
    </row>
    <row r="792" spans="3:3" ht="15.75" customHeight="1">
      <c r="C792" s="175"/>
    </row>
    <row r="793" spans="3:3" ht="15.75" customHeight="1">
      <c r="C793" s="175"/>
    </row>
    <row r="794" spans="3:3" ht="15.75" customHeight="1">
      <c r="C794" s="175"/>
    </row>
    <row r="795" spans="3:3" ht="15.75" customHeight="1">
      <c r="C795" s="175"/>
    </row>
    <row r="796" spans="3:3" ht="15.75" customHeight="1">
      <c r="C796" s="175"/>
    </row>
    <row r="797" spans="3:3" ht="15.75" customHeight="1">
      <c r="C797" s="175"/>
    </row>
    <row r="798" spans="3:3" ht="15.75" customHeight="1">
      <c r="C798" s="175"/>
    </row>
    <row r="799" spans="3:3" ht="15.75" customHeight="1">
      <c r="C799" s="175"/>
    </row>
    <row r="800" spans="3:3" ht="15.75" customHeight="1">
      <c r="C800" s="175"/>
    </row>
    <row r="801" spans="3:3" ht="15.75" customHeight="1">
      <c r="C801" s="175"/>
    </row>
    <row r="802" spans="3:3" ht="15.75" customHeight="1">
      <c r="C802" s="175"/>
    </row>
    <row r="803" spans="3:3" ht="15.75" customHeight="1">
      <c r="C803" s="175"/>
    </row>
    <row r="804" spans="3:3" ht="15.75" customHeight="1">
      <c r="C804" s="175"/>
    </row>
    <row r="805" spans="3:3" ht="15.75" customHeight="1">
      <c r="C805" s="175"/>
    </row>
    <row r="806" spans="3:3" ht="15.75" customHeight="1">
      <c r="C806" s="175"/>
    </row>
    <row r="807" spans="3:3" ht="15.75" customHeight="1">
      <c r="C807" s="175"/>
    </row>
    <row r="808" spans="3:3" ht="15.75" customHeight="1">
      <c r="C808" s="175"/>
    </row>
    <row r="809" spans="3:3" ht="15.75" customHeight="1">
      <c r="C809" s="175"/>
    </row>
    <row r="810" spans="3:3" ht="15.75" customHeight="1">
      <c r="C810" s="175"/>
    </row>
    <row r="811" spans="3:3" ht="15.75" customHeight="1">
      <c r="C811" s="175"/>
    </row>
    <row r="812" spans="3:3" ht="15.75" customHeight="1">
      <c r="C812" s="175"/>
    </row>
    <row r="813" spans="3:3" ht="15.75" customHeight="1">
      <c r="C813" s="175"/>
    </row>
    <row r="814" spans="3:3" ht="15.75" customHeight="1">
      <c r="C814" s="175"/>
    </row>
    <row r="815" spans="3:3" ht="15.75" customHeight="1">
      <c r="C815" s="175"/>
    </row>
    <row r="816" spans="3:3" ht="15.75" customHeight="1">
      <c r="C816" s="175"/>
    </row>
    <row r="817" spans="3:3" ht="15.75" customHeight="1">
      <c r="C817" s="175"/>
    </row>
    <row r="818" spans="3:3" ht="15.75" customHeight="1">
      <c r="C818" s="175"/>
    </row>
    <row r="819" spans="3:3" ht="15.75" customHeight="1">
      <c r="C819" s="175"/>
    </row>
    <row r="820" spans="3:3" ht="15.75" customHeight="1">
      <c r="C820" s="175"/>
    </row>
    <row r="821" spans="3:3" ht="15.75" customHeight="1">
      <c r="C821" s="175"/>
    </row>
    <row r="822" spans="3:3" ht="15.75" customHeight="1">
      <c r="C822" s="175"/>
    </row>
    <row r="823" spans="3:3" ht="15.75" customHeight="1">
      <c r="C823" s="175"/>
    </row>
    <row r="824" spans="3:3" ht="15.75" customHeight="1">
      <c r="C824" s="175"/>
    </row>
    <row r="825" spans="3:3" ht="15.75" customHeight="1">
      <c r="C825" s="175"/>
    </row>
    <row r="826" spans="3:3" ht="15.75" customHeight="1">
      <c r="C826" s="175"/>
    </row>
    <row r="827" spans="3:3" ht="15.75" customHeight="1">
      <c r="C827" s="175"/>
    </row>
    <row r="828" spans="3:3" ht="15.75" customHeight="1">
      <c r="C828" s="175"/>
    </row>
    <row r="829" spans="3:3" ht="15.75" customHeight="1">
      <c r="C829" s="175"/>
    </row>
    <row r="830" spans="3:3" ht="15.75" customHeight="1">
      <c r="C830" s="175"/>
    </row>
    <row r="831" spans="3:3" ht="15.75" customHeight="1">
      <c r="C831" s="175"/>
    </row>
    <row r="832" spans="3:3" ht="15.75" customHeight="1">
      <c r="C832" s="175"/>
    </row>
    <row r="833" spans="3:3" ht="15.75" customHeight="1">
      <c r="C833" s="175"/>
    </row>
    <row r="834" spans="3:3" ht="15.75" customHeight="1">
      <c r="C834" s="175"/>
    </row>
    <row r="835" spans="3:3" ht="15.75" customHeight="1">
      <c r="C835" s="175"/>
    </row>
    <row r="836" spans="3:3" ht="15.75" customHeight="1">
      <c r="C836" s="175"/>
    </row>
    <row r="837" spans="3:3" ht="15.75" customHeight="1">
      <c r="C837" s="175"/>
    </row>
    <row r="838" spans="3:3" ht="15.75" customHeight="1">
      <c r="C838" s="175"/>
    </row>
    <row r="839" spans="3:3" ht="15.75" customHeight="1">
      <c r="C839" s="175"/>
    </row>
    <row r="840" spans="3:3" ht="15.75" customHeight="1">
      <c r="C840" s="175"/>
    </row>
    <row r="841" spans="3:3" ht="15.75" customHeight="1">
      <c r="C841" s="175"/>
    </row>
    <row r="842" spans="3:3" ht="15.75" customHeight="1">
      <c r="C842" s="175"/>
    </row>
    <row r="843" spans="3:3" ht="15.75" customHeight="1">
      <c r="C843" s="175"/>
    </row>
    <row r="844" spans="3:3" ht="15.75" customHeight="1">
      <c r="C844" s="175"/>
    </row>
    <row r="845" spans="3:3" ht="15.75" customHeight="1">
      <c r="C845" s="175"/>
    </row>
    <row r="846" spans="3:3" ht="15.75" customHeight="1">
      <c r="C846" s="175"/>
    </row>
    <row r="847" spans="3:3" ht="15.75" customHeight="1">
      <c r="C847" s="175"/>
    </row>
    <row r="848" spans="3:3" ht="15.75" customHeight="1">
      <c r="C848" s="175"/>
    </row>
    <row r="849" spans="3:3" ht="15.75" customHeight="1">
      <c r="C849" s="175"/>
    </row>
    <row r="850" spans="3:3" ht="15.75" customHeight="1">
      <c r="C850" s="175"/>
    </row>
    <row r="851" spans="3:3" ht="15.75" customHeight="1">
      <c r="C851" s="175"/>
    </row>
    <row r="852" spans="3:3" ht="15.75" customHeight="1">
      <c r="C852" s="175"/>
    </row>
    <row r="853" spans="3:3" ht="15.75" customHeight="1">
      <c r="C853" s="175"/>
    </row>
    <row r="854" spans="3:3" ht="15.75" customHeight="1">
      <c r="C854" s="175"/>
    </row>
    <row r="855" spans="3:3" ht="15.75" customHeight="1">
      <c r="C855" s="175"/>
    </row>
    <row r="856" spans="3:3" ht="15.75" customHeight="1">
      <c r="C856" s="175"/>
    </row>
    <row r="857" spans="3:3" ht="15.75" customHeight="1">
      <c r="C857" s="175"/>
    </row>
    <row r="858" spans="3:3" ht="15.75" customHeight="1">
      <c r="C858" s="175"/>
    </row>
    <row r="859" spans="3:3" ht="15.75" customHeight="1">
      <c r="C859" s="175"/>
    </row>
    <row r="860" spans="3:3" ht="15.75" customHeight="1">
      <c r="C860" s="175"/>
    </row>
    <row r="861" spans="3:3" ht="15.75" customHeight="1">
      <c r="C861" s="175"/>
    </row>
    <row r="862" spans="3:3" ht="15.75" customHeight="1">
      <c r="C862" s="175"/>
    </row>
    <row r="863" spans="3:3" ht="15.75" customHeight="1">
      <c r="C863" s="175"/>
    </row>
    <row r="864" spans="3:3" ht="15.75" customHeight="1">
      <c r="C864" s="175"/>
    </row>
    <row r="865" spans="3:3" ht="15.75" customHeight="1">
      <c r="C865" s="175"/>
    </row>
    <row r="866" spans="3:3" ht="15.75" customHeight="1">
      <c r="C866" s="175"/>
    </row>
    <row r="867" spans="3:3" ht="15.75" customHeight="1">
      <c r="C867" s="175"/>
    </row>
    <row r="868" spans="3:3" ht="15.75" customHeight="1">
      <c r="C868" s="175"/>
    </row>
    <row r="869" spans="3:3" ht="15.75" customHeight="1">
      <c r="C869" s="175"/>
    </row>
    <row r="870" spans="3:3" ht="15.75" customHeight="1">
      <c r="C870" s="175"/>
    </row>
    <row r="871" spans="3:3" ht="15.75" customHeight="1">
      <c r="C871" s="175"/>
    </row>
    <row r="872" spans="3:3" ht="15.75" customHeight="1">
      <c r="C872" s="175"/>
    </row>
    <row r="873" spans="3:3" ht="15.75" customHeight="1">
      <c r="C873" s="175"/>
    </row>
    <row r="874" spans="3:3" ht="15.75" customHeight="1">
      <c r="C874" s="175"/>
    </row>
    <row r="875" spans="3:3" ht="15.75" customHeight="1">
      <c r="C875" s="175"/>
    </row>
    <row r="876" spans="3:3" ht="15.75" customHeight="1">
      <c r="C876" s="175"/>
    </row>
    <row r="877" spans="3:3" ht="15.75" customHeight="1">
      <c r="C877" s="175"/>
    </row>
    <row r="878" spans="3:3" ht="15.75" customHeight="1">
      <c r="C878" s="175"/>
    </row>
    <row r="879" spans="3:3" ht="15.75" customHeight="1">
      <c r="C879" s="175"/>
    </row>
    <row r="880" spans="3:3" ht="15.75" customHeight="1">
      <c r="C880" s="175"/>
    </row>
    <row r="881" spans="3:3" ht="15.75" customHeight="1">
      <c r="C881" s="175"/>
    </row>
    <row r="882" spans="3:3" ht="15.75" customHeight="1">
      <c r="C882" s="175"/>
    </row>
    <row r="883" spans="3:3" ht="15.75" customHeight="1">
      <c r="C883" s="175"/>
    </row>
    <row r="884" spans="3:3" ht="15.75" customHeight="1">
      <c r="C884" s="175"/>
    </row>
    <row r="885" spans="3:3" ht="15.75" customHeight="1">
      <c r="C885" s="175"/>
    </row>
    <row r="886" spans="3:3" ht="15.75" customHeight="1">
      <c r="C886" s="175"/>
    </row>
    <row r="887" spans="3:3" ht="15.75" customHeight="1">
      <c r="C887" s="175"/>
    </row>
    <row r="888" spans="3:3" ht="15.75" customHeight="1">
      <c r="C888" s="175"/>
    </row>
    <row r="889" spans="3:3" ht="15.75" customHeight="1">
      <c r="C889" s="175"/>
    </row>
    <row r="890" spans="3:3" ht="15.75" customHeight="1">
      <c r="C890" s="175"/>
    </row>
    <row r="891" spans="3:3" ht="15.75" customHeight="1">
      <c r="C891" s="175"/>
    </row>
    <row r="892" spans="3:3" ht="15.75" customHeight="1">
      <c r="C892" s="175"/>
    </row>
    <row r="893" spans="3:3" ht="15.75" customHeight="1">
      <c r="C893" s="175"/>
    </row>
    <row r="894" spans="3:3" ht="15.75" customHeight="1">
      <c r="C894" s="175"/>
    </row>
    <row r="895" spans="3:3" ht="15.75" customHeight="1">
      <c r="C895" s="175"/>
    </row>
    <row r="896" spans="3:3" ht="15.75" customHeight="1">
      <c r="C896" s="175"/>
    </row>
    <row r="897" spans="3:3" ht="15.75" customHeight="1">
      <c r="C897" s="175"/>
    </row>
    <row r="898" spans="3:3" ht="15.75" customHeight="1">
      <c r="C898" s="175"/>
    </row>
    <row r="899" spans="3:3" ht="15.75" customHeight="1">
      <c r="C899" s="175"/>
    </row>
    <row r="900" spans="3:3" ht="15.75" customHeight="1">
      <c r="C900" s="175"/>
    </row>
    <row r="901" spans="3:3" ht="15.75" customHeight="1">
      <c r="C901" s="175"/>
    </row>
    <row r="902" spans="3:3" ht="15.75" customHeight="1">
      <c r="C902" s="175"/>
    </row>
    <row r="903" spans="3:3" ht="15.75" customHeight="1">
      <c r="C903" s="175"/>
    </row>
    <row r="904" spans="3:3" ht="15.75" customHeight="1">
      <c r="C904" s="175"/>
    </row>
    <row r="905" spans="3:3" ht="15.75" customHeight="1">
      <c r="C905" s="175"/>
    </row>
    <row r="906" spans="3:3" ht="15.75" customHeight="1">
      <c r="C906" s="175"/>
    </row>
    <row r="907" spans="3:3" ht="15.75" customHeight="1">
      <c r="C907" s="175"/>
    </row>
    <row r="908" spans="3:3" ht="15.75" customHeight="1">
      <c r="C908" s="175"/>
    </row>
    <row r="909" spans="3:3" ht="15.75" customHeight="1">
      <c r="C909" s="175"/>
    </row>
    <row r="910" spans="3:3" ht="15.75" customHeight="1">
      <c r="C910" s="175"/>
    </row>
    <row r="911" spans="3:3" ht="15.75" customHeight="1">
      <c r="C911" s="175"/>
    </row>
    <row r="912" spans="3:3" ht="15.75" customHeight="1">
      <c r="C912" s="175"/>
    </row>
    <row r="913" spans="3:3" ht="15.75" customHeight="1">
      <c r="C913" s="175"/>
    </row>
    <row r="914" spans="3:3" ht="15.75" customHeight="1">
      <c r="C914" s="175"/>
    </row>
    <row r="915" spans="3:3" ht="15.75" customHeight="1">
      <c r="C915" s="175"/>
    </row>
    <row r="916" spans="3:3" ht="15.75" customHeight="1">
      <c r="C916" s="175"/>
    </row>
    <row r="917" spans="3:3" ht="15.75" customHeight="1">
      <c r="C917" s="175"/>
    </row>
    <row r="918" spans="3:3" ht="15.75" customHeight="1">
      <c r="C918" s="175"/>
    </row>
    <row r="919" spans="3:3" ht="15.75" customHeight="1">
      <c r="C919" s="175"/>
    </row>
    <row r="920" spans="3:3" ht="15.75" customHeight="1">
      <c r="C920" s="175"/>
    </row>
    <row r="921" spans="3:3" ht="15.75" customHeight="1">
      <c r="C921" s="175"/>
    </row>
    <row r="922" spans="3:3" ht="15.75" customHeight="1">
      <c r="C922" s="175"/>
    </row>
    <row r="923" spans="3:3" ht="15.75" customHeight="1">
      <c r="C923" s="175"/>
    </row>
    <row r="924" spans="3:3" ht="15.75" customHeight="1">
      <c r="C924" s="175"/>
    </row>
    <row r="925" spans="3:3" ht="15.75" customHeight="1">
      <c r="C925" s="175"/>
    </row>
    <row r="926" spans="3:3" ht="15.75" customHeight="1">
      <c r="C926" s="175"/>
    </row>
    <row r="927" spans="3:3" ht="15.75" customHeight="1">
      <c r="C927" s="175"/>
    </row>
    <row r="928" spans="3:3" ht="15.75" customHeight="1">
      <c r="C928" s="175"/>
    </row>
    <row r="929" spans="3:3" ht="15.75" customHeight="1">
      <c r="C929" s="175"/>
    </row>
    <row r="930" spans="3:3" ht="15.75" customHeight="1">
      <c r="C930" s="175"/>
    </row>
    <row r="931" spans="3:3" ht="15.75" customHeight="1">
      <c r="C931" s="175"/>
    </row>
    <row r="932" spans="3:3" ht="15.75" customHeight="1">
      <c r="C932" s="175"/>
    </row>
    <row r="933" spans="3:3" ht="15.75" customHeight="1">
      <c r="C933" s="175"/>
    </row>
    <row r="934" spans="3:3" ht="15.75" customHeight="1">
      <c r="C934" s="175"/>
    </row>
    <row r="935" spans="3:3" ht="15.75" customHeight="1">
      <c r="C935" s="175"/>
    </row>
    <row r="936" spans="3:3" ht="15.75" customHeight="1">
      <c r="C936" s="175"/>
    </row>
    <row r="937" spans="3:3" ht="15.75" customHeight="1">
      <c r="C937" s="175"/>
    </row>
    <row r="938" spans="3:3" ht="15.75" customHeight="1">
      <c r="C938" s="175"/>
    </row>
    <row r="939" spans="3:3" ht="15.75" customHeight="1">
      <c r="C939" s="175"/>
    </row>
    <row r="940" spans="3:3" ht="15.75" customHeight="1">
      <c r="C940" s="175"/>
    </row>
    <row r="941" spans="3:3" ht="15.75" customHeight="1">
      <c r="C941" s="175"/>
    </row>
    <row r="942" spans="3:3" ht="15.75" customHeight="1">
      <c r="C942" s="175"/>
    </row>
    <row r="943" spans="3:3" ht="15.75" customHeight="1">
      <c r="C943" s="175"/>
    </row>
    <row r="944" spans="3:3" ht="15.75" customHeight="1">
      <c r="C944" s="175"/>
    </row>
    <row r="945" spans="3:3" ht="15.75" customHeight="1">
      <c r="C945" s="175"/>
    </row>
    <row r="946" spans="3:3" ht="15.75" customHeight="1">
      <c r="C946" s="175"/>
    </row>
    <row r="947" spans="3:3" ht="15.75" customHeight="1">
      <c r="C947" s="175"/>
    </row>
    <row r="948" spans="3:3" ht="15.75" customHeight="1">
      <c r="C948" s="175"/>
    </row>
    <row r="949" spans="3:3" ht="15.75" customHeight="1">
      <c r="C949" s="175"/>
    </row>
    <row r="950" spans="3:3" ht="15.75" customHeight="1">
      <c r="C950" s="175"/>
    </row>
    <row r="951" spans="3:3" ht="15.75" customHeight="1">
      <c r="C951" s="175"/>
    </row>
    <row r="952" spans="3:3" ht="15.75" customHeight="1">
      <c r="C952" s="175"/>
    </row>
    <row r="953" spans="3:3" ht="15.75" customHeight="1">
      <c r="C953" s="175"/>
    </row>
    <row r="954" spans="3:3" ht="15.75" customHeight="1">
      <c r="C954" s="175"/>
    </row>
    <row r="955" spans="3:3" ht="15.75" customHeight="1">
      <c r="C955" s="175"/>
    </row>
    <row r="956" spans="3:3" ht="15.75" customHeight="1">
      <c r="C956" s="175"/>
    </row>
    <row r="957" spans="3:3" ht="15.75" customHeight="1">
      <c r="C957" s="175"/>
    </row>
    <row r="958" spans="3:3" ht="15.75" customHeight="1">
      <c r="C958" s="175"/>
    </row>
    <row r="959" spans="3:3" ht="15.75" customHeight="1">
      <c r="C959" s="175"/>
    </row>
    <row r="960" spans="3:3" ht="15.75" customHeight="1">
      <c r="C960" s="175"/>
    </row>
    <row r="961" spans="3:3" ht="15.75" customHeight="1">
      <c r="C961" s="175"/>
    </row>
    <row r="962" spans="3:3" ht="15.75" customHeight="1">
      <c r="C962" s="175"/>
    </row>
    <row r="963" spans="3:3" ht="15.75" customHeight="1">
      <c r="C963" s="175"/>
    </row>
    <row r="964" spans="3:3" ht="15.75" customHeight="1">
      <c r="C964" s="175"/>
    </row>
    <row r="965" spans="3:3" ht="15.75" customHeight="1">
      <c r="C965" s="175"/>
    </row>
    <row r="966" spans="3:3" ht="15.75" customHeight="1">
      <c r="C966" s="175"/>
    </row>
    <row r="967" spans="3:3" ht="15.75" customHeight="1">
      <c r="C967" s="175"/>
    </row>
    <row r="968" spans="3:3" ht="15.75" customHeight="1">
      <c r="C968" s="175"/>
    </row>
    <row r="969" spans="3:3" ht="15.75" customHeight="1">
      <c r="C969" s="175"/>
    </row>
    <row r="970" spans="3:3" ht="15.75" customHeight="1">
      <c r="C970" s="175"/>
    </row>
    <row r="971" spans="3:3" ht="15.75" customHeight="1">
      <c r="C971" s="175"/>
    </row>
    <row r="972" spans="3:3" ht="15.75" customHeight="1">
      <c r="C972" s="175"/>
    </row>
    <row r="973" spans="3:3" ht="15.75" customHeight="1">
      <c r="C973" s="175"/>
    </row>
    <row r="974" spans="3:3" ht="15.75" customHeight="1">
      <c r="C974" s="175"/>
    </row>
    <row r="975" spans="3:3" ht="15.75" customHeight="1">
      <c r="C975" s="175"/>
    </row>
    <row r="976" spans="3:3" ht="15.75" customHeight="1">
      <c r="C976" s="175"/>
    </row>
    <row r="977" spans="3:3" ht="15.75" customHeight="1">
      <c r="C977" s="175"/>
    </row>
    <row r="978" spans="3:3" ht="15.75" customHeight="1">
      <c r="C978" s="175"/>
    </row>
    <row r="979" spans="3:3" ht="15.75" customHeight="1">
      <c r="C979" s="175"/>
    </row>
    <row r="980" spans="3:3" ht="15.75" customHeight="1">
      <c r="C980" s="175"/>
    </row>
    <row r="981" spans="3:3" ht="15.75" customHeight="1">
      <c r="C981" s="175"/>
    </row>
    <row r="982" spans="3:3" ht="15.75" customHeight="1">
      <c r="C982" s="175"/>
    </row>
    <row r="983" spans="3:3" ht="15.75" customHeight="1">
      <c r="C983" s="175"/>
    </row>
    <row r="984" spans="3:3" ht="15.75" customHeight="1">
      <c r="C984" s="175"/>
    </row>
    <row r="985" spans="3:3" ht="15.75" customHeight="1">
      <c r="C985" s="175"/>
    </row>
    <row r="986" spans="3:3" ht="15.75" customHeight="1">
      <c r="C986" s="175"/>
    </row>
    <row r="987" spans="3:3" ht="15.75" customHeight="1">
      <c r="C987" s="175"/>
    </row>
    <row r="988" spans="3:3" ht="15.75" customHeight="1">
      <c r="C988" s="175"/>
    </row>
    <row r="989" spans="3:3" ht="15.75" customHeight="1">
      <c r="C989" s="175"/>
    </row>
    <row r="990" spans="3:3" ht="15.75" customHeight="1">
      <c r="C990" s="175"/>
    </row>
    <row r="991" spans="3:3" ht="15.75" customHeight="1">
      <c r="C991" s="175"/>
    </row>
    <row r="992" spans="3:3" ht="15.75" customHeight="1">
      <c r="C992" s="175"/>
    </row>
    <row r="993" spans="3:3" ht="15.75" customHeight="1">
      <c r="C993" s="175"/>
    </row>
    <row r="994" spans="3:3" ht="15.75" customHeight="1">
      <c r="C994" s="175"/>
    </row>
    <row r="995" spans="3:3" ht="15.75" customHeight="1">
      <c r="C995" s="175"/>
    </row>
    <row r="996" spans="3:3" ht="15.75" customHeight="1">
      <c r="C996" s="175"/>
    </row>
    <row r="997" spans="3:3" ht="15.75" customHeight="1">
      <c r="C997" s="175"/>
    </row>
    <row r="998" spans="3:3" ht="15.75" customHeight="1">
      <c r="C998" s="175"/>
    </row>
    <row r="999" spans="3:3" ht="15.75" customHeight="1">
      <c r="C999" s="175"/>
    </row>
    <row r="1000" spans="3:3" ht="15.75" customHeight="1">
      <c r="C1000" s="175"/>
    </row>
    <row r="1001" spans="3:3" ht="15.75" customHeight="1">
      <c r="C1001" s="175"/>
    </row>
    <row r="1002" spans="3:3" ht="15.75" customHeight="1">
      <c r="C1002" s="175"/>
    </row>
    <row r="1003" spans="3:3" ht="15.75" customHeight="1">
      <c r="C1003" s="175"/>
    </row>
    <row r="1004" spans="3:3" ht="15.75" customHeight="1">
      <c r="C1004" s="175"/>
    </row>
    <row r="1005" spans="3:3" ht="15.75" customHeight="1">
      <c r="C1005" s="175"/>
    </row>
    <row r="1006" spans="3:3" ht="15.75" customHeight="1">
      <c r="C1006" s="175"/>
    </row>
  </sheetData>
  <mergeCells count="32">
    <mergeCell ref="N74:R74"/>
    <mergeCell ref="S74:U74"/>
    <mergeCell ref="N150:S150"/>
    <mergeCell ref="T150:U150"/>
    <mergeCell ref="N17:Q17"/>
    <mergeCell ref="N18:Q18"/>
    <mergeCell ref="N19:Q19"/>
    <mergeCell ref="N20:Q20"/>
    <mergeCell ref="N21:Q21"/>
    <mergeCell ref="N22:Q22"/>
    <mergeCell ref="N23:Q23"/>
    <mergeCell ref="C57:E57"/>
    <mergeCell ref="C72:E72"/>
    <mergeCell ref="C10:J10"/>
    <mergeCell ref="N10:Q10"/>
    <mergeCell ref="N11:Q11"/>
    <mergeCell ref="N12:Q12"/>
    <mergeCell ref="N13:Q13"/>
    <mergeCell ref="N14:Q14"/>
    <mergeCell ref="N15:Q15"/>
    <mergeCell ref="N24:Q24"/>
    <mergeCell ref="N25:Q25"/>
    <mergeCell ref="E8:H8"/>
    <mergeCell ref="B9:Q9"/>
    <mergeCell ref="C12:C15"/>
    <mergeCell ref="C16:E16"/>
    <mergeCell ref="C27:E27"/>
    <mergeCell ref="C2:H2"/>
    <mergeCell ref="C3:H3"/>
    <mergeCell ref="C4:H4"/>
    <mergeCell ref="C5:H5"/>
    <mergeCell ref="C6:H6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00FF"/>
  </sheetPr>
  <dimension ref="A1:M1118"/>
  <sheetViews>
    <sheetView workbookViewId="0"/>
  </sheetViews>
  <sheetFormatPr defaultColWidth="14.42578125" defaultRowHeight="15" customHeight="1"/>
  <cols>
    <col min="1" max="1" width="3.28515625" customWidth="1"/>
    <col min="2" max="2" width="48.28515625" customWidth="1"/>
    <col min="3" max="4" width="11.7109375" customWidth="1"/>
    <col min="5" max="5" width="48.7109375" customWidth="1"/>
    <col min="6" max="6" width="10" customWidth="1"/>
    <col min="7" max="8" width="9.28515625" customWidth="1"/>
    <col min="9" max="9" width="10.140625" customWidth="1"/>
    <col min="10" max="27" width="8" customWidth="1"/>
  </cols>
  <sheetData>
    <row r="1" spans="1:13">
      <c r="A1" s="289" t="s">
        <v>128</v>
      </c>
      <c r="B1" s="270"/>
      <c r="C1" s="270"/>
      <c r="D1" s="270"/>
      <c r="E1" s="270"/>
      <c r="F1" s="270"/>
      <c r="G1" s="270"/>
      <c r="H1" s="270"/>
      <c r="I1" s="270"/>
      <c r="J1" s="270"/>
      <c r="K1" s="270"/>
      <c r="L1" s="270"/>
      <c r="M1" s="270"/>
    </row>
    <row r="2" spans="1:13">
      <c r="A2" s="289" t="s">
        <v>242</v>
      </c>
      <c r="B2" s="270"/>
      <c r="C2" s="270"/>
      <c r="D2" s="270"/>
      <c r="E2" s="270"/>
      <c r="F2" s="270"/>
      <c r="G2" s="270"/>
      <c r="H2" s="270"/>
      <c r="I2" s="270"/>
      <c r="J2" s="270"/>
      <c r="K2" s="270"/>
      <c r="L2" s="270"/>
      <c r="M2" s="270"/>
    </row>
    <row r="3" spans="1:13">
      <c r="A3" s="289" t="s">
        <v>2</v>
      </c>
      <c r="B3" s="270"/>
      <c r="C3" s="270"/>
      <c r="D3" s="270"/>
      <c r="E3" s="270"/>
      <c r="F3" s="270"/>
      <c r="G3" s="270"/>
      <c r="H3" s="270"/>
      <c r="I3" s="270"/>
      <c r="J3" s="270"/>
      <c r="K3" s="270"/>
      <c r="L3" s="270"/>
      <c r="M3" s="270"/>
    </row>
    <row r="4" spans="1:13">
      <c r="A4" s="3"/>
      <c r="B4" s="3"/>
      <c r="C4" s="3"/>
      <c r="D4" s="3"/>
      <c r="E4" s="3"/>
      <c r="F4" s="3"/>
      <c r="G4" s="3"/>
      <c r="H4" s="3"/>
      <c r="I4" s="4"/>
      <c r="J4" s="4"/>
    </row>
    <row r="5" spans="1:13" ht="21" customHeight="1">
      <c r="A5" s="273" t="s">
        <v>232</v>
      </c>
      <c r="B5" s="270"/>
      <c r="C5" s="270"/>
      <c r="D5" s="270"/>
      <c r="E5" s="270"/>
      <c r="F5" s="270"/>
      <c r="G5" s="270"/>
      <c r="H5" s="270"/>
      <c r="I5" s="270"/>
      <c r="J5" s="270"/>
    </row>
    <row r="8" spans="1:13">
      <c r="B8" s="309" t="s">
        <v>233</v>
      </c>
      <c r="C8" s="255"/>
      <c r="D8" s="255"/>
      <c r="E8" s="255"/>
      <c r="F8" s="257"/>
    </row>
    <row r="9" spans="1:13">
      <c r="B9" s="176" t="s">
        <v>131</v>
      </c>
      <c r="C9" s="229" t="s">
        <v>235</v>
      </c>
      <c r="D9" s="230"/>
      <c r="E9" s="231" t="s">
        <v>131</v>
      </c>
      <c r="F9" s="177" t="s">
        <v>235</v>
      </c>
    </row>
    <row r="10" spans="1:13">
      <c r="B10" s="232" t="e">
        <f t="shared" ref="B10:B12" si="0">#REF!</f>
        <v>#REF!</v>
      </c>
      <c r="C10" s="233" t="e">
        <f t="shared" ref="C10:C12" si="1">AVERAGE(#REF!)</f>
        <v>#REF!</v>
      </c>
      <c r="D10" s="234"/>
      <c r="E10" s="235" t="e">
        <f t="shared" ref="E10:E13" si="2">#REF!</f>
        <v>#REF!</v>
      </c>
      <c r="F10" s="236" t="e">
        <f t="shared" ref="F10:F12" si="3">AVERAGE(#REF!)</f>
        <v>#REF!</v>
      </c>
    </row>
    <row r="11" spans="1:13">
      <c r="B11" s="232" t="e">
        <f t="shared" si="0"/>
        <v>#REF!</v>
      </c>
      <c r="C11" s="233" t="e">
        <f t="shared" si="1"/>
        <v>#REF!</v>
      </c>
      <c r="D11" s="234"/>
      <c r="E11" s="235" t="e">
        <f t="shared" si="2"/>
        <v>#REF!</v>
      </c>
      <c r="F11" s="236" t="e">
        <f t="shared" si="3"/>
        <v>#REF!</v>
      </c>
    </row>
    <row r="12" spans="1:13">
      <c r="B12" s="232" t="e">
        <f t="shared" si="0"/>
        <v>#REF!</v>
      </c>
      <c r="C12" s="237" t="e">
        <f t="shared" si="1"/>
        <v>#REF!</v>
      </c>
      <c r="D12" s="238"/>
      <c r="E12" s="235" t="e">
        <f t="shared" si="2"/>
        <v>#REF!</v>
      </c>
      <c r="F12" s="239" t="e">
        <f t="shared" si="3"/>
        <v>#REF!</v>
      </c>
    </row>
    <row r="13" spans="1:13" ht="30">
      <c r="B13" s="232" t="str">
        <f>'RELATÓRIO DOS CURSOS PRESENCIAI'!$B$29</f>
        <v>Redação Administrativa Eficaz - Presencial - MARÇO/2026</v>
      </c>
      <c r="C13" s="240">
        <f>AVERAGE('RELATÓRIO DOS CURSOS PRESENCIAI'!C29:M29)</f>
        <v>9.8787878788181818</v>
      </c>
      <c r="D13" s="238"/>
      <c r="E13" s="235" t="e">
        <f t="shared" si="2"/>
        <v>#REF!</v>
      </c>
      <c r="F13" s="241">
        <f>AVERAGE('RELATÓRIO DOS CURSOS PRESENCIAI'!E29:O29)</f>
        <v>9.9393939393636366</v>
      </c>
    </row>
    <row r="14" spans="1:13" ht="30">
      <c r="B14" s="232" t="str">
        <f>'RELATÓRIO DOS CURSOS PRESENCIAI'!$B$30</f>
        <v>Língua Brasileira de Sinais - LIBRAS Básico - Presencial - MARÇO/2026</v>
      </c>
      <c r="C14" s="233">
        <f>AVERAGE('RELATÓRIO DOS CURSOS PRESENCIAI'!C30:M30)</f>
        <v>9.8090909090909086</v>
      </c>
      <c r="D14" s="238"/>
      <c r="E14" s="242" t="str">
        <f>'RELATÓRIO DOS CURSOS EADAO VIVO'!$B$38</f>
        <v>SEI no dia a dia - Sistema Eletrônico de Informação (Online Ao Vivo) - MARÇO/2026</v>
      </c>
      <c r="F14" s="236">
        <f>AVERAGE('RELATÓRIO DOS CURSOS PRESENCIAI'!E30:O30)</f>
        <v>9.963636363636363</v>
      </c>
    </row>
    <row r="15" spans="1:13" ht="30">
      <c r="B15" s="232" t="str">
        <f>'RELATÓRIO DOS CURSOS PRESENCIAI'!$B$31</f>
        <v>Lidera Recife - Do Conhecimento a Prática (EMLURB) - Presenncial - MARÇO/2026</v>
      </c>
      <c r="C15" s="233">
        <f>AVERAGE('RELATÓRIO DOS CURSOS PRESENCIAI'!C31:M31)</f>
        <v>9.6818181818181817</v>
      </c>
      <c r="D15" s="238"/>
      <c r="E15" s="242" t="str">
        <f>'RELATÓRIO DOS CURSOS EADAO VIVO'!$B$39</f>
        <v>Segurança da Informação e Proteção de Dados - Online/Ao vivo/Google Meet - MARÇO/2026</v>
      </c>
      <c r="F15" s="236">
        <f>AVERAGE('RELATÓRIO DOS CURSOS PRESENCIAI'!E31:O31)</f>
        <v>9.75</v>
      </c>
    </row>
    <row r="16" spans="1:13">
      <c r="B16" s="232" t="e">
        <f>#REF!</f>
        <v>#REF!</v>
      </c>
      <c r="C16" s="243">
        <f>AVERAGE('RELATÓRIO DOS CURSOS PRESENCIAI'!C32:M32)</f>
        <v>9.8181818181818183</v>
      </c>
      <c r="D16" s="238"/>
      <c r="E16" s="235" t="str">
        <f>'RELATÓRIO DOS CURSOS EADAO VIVO'!$B$40</f>
        <v>Introdução ao Power BI - EaD - MARÇO/2026</v>
      </c>
      <c r="F16" s="244">
        <f>AVERAGE('RELATÓRIO DOS CURSOS PRESENCIAI'!E32:O32)</f>
        <v>9.8909090909090924</v>
      </c>
    </row>
    <row r="17" spans="2:6" ht="30">
      <c r="B17" s="232" t="str">
        <f>'RELATÓRIO DOS CURSOS PRESENCIAI'!$B$32</f>
        <v>Técnicas de Comunicação e Oratória: Falando com Impacto e Clareza - Presencial - MARÇO/2026</v>
      </c>
      <c r="C17" s="233">
        <f>AVERAGE('RELATÓRIO DOS CURSOS PRESENCIAI'!C33:M33)</f>
        <v>9.8881118880909078</v>
      </c>
      <c r="D17" s="238"/>
      <c r="E17" s="242" t="str">
        <f>'RELATÓRIO DOS CURSOS EADAO VIVO'!$B$41</f>
        <v>Noções Gerais Sobre a Nova Lei de Licitações - EaD - MARÇO/2026</v>
      </c>
      <c r="F17" s="236">
        <f>AVERAGE('RELATÓRIO DOS CURSOS PRESENCIAI'!E33:O33)</f>
        <v>9.9300699300000002</v>
      </c>
    </row>
    <row r="18" spans="2:6">
      <c r="B18" s="232" t="e">
        <f>#REF!</f>
        <v>#REF!</v>
      </c>
      <c r="C18" s="237" t="e">
        <f>AVERAGE(#REF!)</f>
        <v>#REF!</v>
      </c>
      <c r="D18" s="238"/>
      <c r="E18" s="235" t="str">
        <f>'RELATÓRIO DOS CURSOS EADAO VIVO'!$B$42</f>
        <v>Excel Intermediário - EaD - MARÇO/2026</v>
      </c>
      <c r="F18" s="239" t="e">
        <f>AVERAGE(#REF!)</f>
        <v>#REF!</v>
      </c>
    </row>
    <row r="19" spans="2:6" ht="30">
      <c r="B19" s="232" t="str">
        <f>'RELATÓRIO DOS CURSOS PRESENCIAI'!$B$34</f>
        <v>Lidera Recife: Gestão das Emoções (EMLURB) - Presencial</v>
      </c>
      <c r="C19" s="237"/>
      <c r="D19" s="238"/>
      <c r="E19" s="235" t="str">
        <f>'RELATÓRIO DOS CURSOS EADAO VIVO'!$B$43</f>
        <v>Introdução ao Orçamento Público - EaD - MARÇO/2026</v>
      </c>
      <c r="F19" s="239"/>
    </row>
    <row r="20" spans="2:6">
      <c r="B20" s="232" t="str">
        <f>'RELATÓRIO DOS CURSOS PRESENCIAI'!$B$35</f>
        <v>Inteligência Emocional - Presencial - ABRIL/2026</v>
      </c>
      <c r="C20" s="237"/>
      <c r="D20" s="238"/>
      <c r="E20" s="235" t="e">
        <f t="shared" ref="E20:E23" si="4">#REF!</f>
        <v>#REF!</v>
      </c>
      <c r="F20" s="239"/>
    </row>
    <row r="21" spans="2:6" ht="30">
      <c r="B21" s="232" t="str">
        <f>'RELATÓRIO DOS CURSOS PRESENCIAI'!$B$36</f>
        <v>Noções básicas para elaboração de Estudo Técnico Preliminar - ETP - Presencial - ABRIL/2026</v>
      </c>
      <c r="C21" s="237"/>
      <c r="D21" s="238"/>
      <c r="E21" s="235" t="e">
        <f t="shared" si="4"/>
        <v>#REF!</v>
      </c>
      <c r="F21" s="239"/>
    </row>
    <row r="22" spans="2:6" ht="45">
      <c r="B22" s="232" t="str">
        <f>'RELATÓRIO DOS CURSOS PRESENCIAI'!$B$37</f>
        <v>Atender sem Barreiras: Diversidade, Inclusão e Humanização no Serviço Público - Presencial - ABRIL/2026</v>
      </c>
      <c r="C22" s="237"/>
      <c r="D22" s="238"/>
      <c r="E22" s="235" t="e">
        <f t="shared" si="4"/>
        <v>#REF!</v>
      </c>
      <c r="F22" s="239"/>
    </row>
    <row r="23" spans="2:6" ht="45">
      <c r="B23" s="232" t="str">
        <f>'RELATÓRIO DOS CURSOS PRESENCIAI'!$B$37</f>
        <v>Atender sem Barreiras: Diversidade, Inclusão e Humanização no Serviço Público - Presencial - ABRIL/2026</v>
      </c>
      <c r="C23" s="237"/>
      <c r="D23" s="238"/>
      <c r="E23" s="235" t="e">
        <f t="shared" si="4"/>
        <v>#REF!</v>
      </c>
      <c r="F23" s="239"/>
    </row>
    <row r="24" spans="2:6" ht="30">
      <c r="B24" s="232" t="str">
        <f>'RELATÓRIO DOS CURSOS PRESENCIAI'!$B$38</f>
        <v>Lidera Recife: Inteligência Artificial Voltada a Ferramentas Gerenciais (SEDEC) - Presencial</v>
      </c>
      <c r="C24" s="237"/>
      <c r="D24" s="238"/>
      <c r="E24" s="235" t="str">
        <f>'RELATÓRIO DOS CURSOS EADAO VIVO'!$B$44</f>
        <v>Gestão e Fiscalização de Contratos - EaD - MARÇO/2026</v>
      </c>
      <c r="F24" s="239"/>
    </row>
    <row r="25" spans="2:6" ht="30">
      <c r="B25" s="232" t="e">
        <f t="shared" ref="B25:B26" si="5">#REF!</f>
        <v>#REF!</v>
      </c>
      <c r="C25" s="237"/>
      <c r="D25" s="238"/>
      <c r="E25" s="235" t="str">
        <f>'RELATÓRIO DOS CURSOS EADAO VIVO'!$B$45</f>
        <v>Introdução à Inteligência Artificial - EaD - MARÇO/2026</v>
      </c>
      <c r="F25" s="239"/>
    </row>
    <row r="26" spans="2:6">
      <c r="B26" s="232" t="e">
        <f t="shared" si="5"/>
        <v>#REF!</v>
      </c>
      <c r="C26" s="237"/>
      <c r="D26" s="238"/>
      <c r="E26" s="235" t="str">
        <f>'RELATÓRIO DOS CURSOS EADAO VIVO'!$B$46</f>
        <v>Google Workspace - Online/Ao vivo - ABRIL/2026</v>
      </c>
      <c r="F26" s="239"/>
    </row>
    <row r="27" spans="2:6" ht="30">
      <c r="B27" s="232" t="str">
        <f>'RELATÓRIO DOS CURSOS PRESENCIAI'!$B$39</f>
        <v>Trilha de Liderança - Turma 1 (MOD I e II) - Presencial</v>
      </c>
      <c r="C27" s="237"/>
      <c r="D27" s="238"/>
      <c r="E27" s="235" t="str">
        <f>'RELATÓRIO DOS CURSOS EADAO VIVO'!$B$47</f>
        <v>SEI no dia a dia - Sistema Eletrônico de Informação (Online Ao Vivo) - Turma 02 - ABRIL/2026</v>
      </c>
      <c r="F27" s="239"/>
    </row>
    <row r="28" spans="2:6">
      <c r="B28" s="232" t="e">
        <f t="shared" ref="B28:B29" si="6">#REF!</f>
        <v>#REF!</v>
      </c>
      <c r="C28" s="237"/>
      <c r="D28" s="238"/>
      <c r="E28" s="235" t="str">
        <f>'RELATÓRIO DOS CURSOS EADAO VIVO'!$B$48</f>
        <v>Excel Avançado - EaD - ABRIL/2026</v>
      </c>
      <c r="F28" s="239"/>
    </row>
    <row r="29" spans="2:6">
      <c r="B29" s="232" t="e">
        <f t="shared" si="6"/>
        <v>#REF!</v>
      </c>
      <c r="C29" s="237"/>
      <c r="D29" s="238"/>
      <c r="E29" s="235" t="str">
        <f>'RELATÓRIO DOS CURSOS EADAO VIVO'!$B$49</f>
        <v>Design Thinking - EaD - ABRIL/2026</v>
      </c>
      <c r="F29" s="239"/>
    </row>
    <row r="30" spans="2:6" ht="30">
      <c r="B30" s="232" t="str">
        <f>'RELATÓRIO DOS CURSOS PRESENCIAI'!$B$40</f>
        <v>TEA no Setor Público: Compreensão e Combate ao Capacitismo - Presencial - MAIO/2026</v>
      </c>
      <c r="C30" s="237"/>
      <c r="D30" s="238"/>
      <c r="E30" s="235" t="str">
        <f>'RELATÓRIO DOS CURSOS EADAO VIVO'!$B$50</f>
        <v xml:space="preserve">Introdução à Modelagem de Processos com BPMN - EaD </v>
      </c>
      <c r="F30" s="239"/>
    </row>
    <row r="31" spans="2:6" ht="30">
      <c r="B31" s="232" t="str">
        <f>'RELATÓRIO DOS CURSOS PRESENCIAI'!$B$41</f>
        <v>Ética e Gestão de Conflitos com Foco no Propósito - Presencial - MAIO/2026</v>
      </c>
      <c r="C31" s="237"/>
      <c r="D31" s="238"/>
      <c r="E31" s="235" t="str">
        <f>'RELATÓRIO DOS CURSOS EADAO VIVO'!$B$51</f>
        <v>Metodologias Ágeis - EaD - ABRIL/2026</v>
      </c>
      <c r="F31" s="239"/>
    </row>
    <row r="32" spans="2:6" ht="30">
      <c r="B32" s="232" t="str">
        <f>'RELATÓRIO DOS CURSOS PRESENCIAI'!$B$42</f>
        <v>Saúde Mental no Serviço Público - Presencial - MAIO/2026</v>
      </c>
      <c r="C32" s="237"/>
      <c r="D32" s="238"/>
      <c r="E32" s="235" t="str">
        <f>'RELATÓRIO DOS CURSOS EADAO VIVO'!$B$52</f>
        <v>Elaboração de Termo de Referência - EaD - ABRIL/2026</v>
      </c>
      <c r="F32" s="239"/>
    </row>
    <row r="33" spans="2:6" ht="30">
      <c r="B33" s="232" t="str">
        <f>'RELATÓRIO DOS CURSOS PRESENCIAI'!$B$43</f>
        <v>Trilha de Liderança - Turma 1 - Presencial - ABRIL e MAIO/2026</v>
      </c>
      <c r="C33" s="237"/>
      <c r="D33" s="238"/>
      <c r="E33" s="235" t="str">
        <f>'RELATÓRIO DOS CURSOS EADAO VIVO'!$B$53</f>
        <v>SEI no dia a dia - Sistema Eletrônico de Informação - (Online Ao Vivo) - Turma 3 - MAIO/2026</v>
      </c>
      <c r="F33" s="239"/>
    </row>
    <row r="34" spans="2:6" ht="30">
      <c r="B34" s="232" t="str">
        <f>'RELATÓRIO DOS CURSOS PRESENCIAI'!$B$53</f>
        <v>MÉDIA POR ITEM</v>
      </c>
      <c r="C34" s="237"/>
      <c r="D34" s="238"/>
      <c r="E34" s="235" t="str">
        <f>'RELATÓRIO DOS CURSOS EADAO VIVO'!$B$54</f>
        <v>Introdução à Programação com Python - EaD - MAIO/2026</v>
      </c>
      <c r="F34" s="239"/>
    </row>
    <row r="35" spans="2:6" ht="30">
      <c r="B35" s="232" t="str">
        <f>'RELATÓRIO DOS CURSOS PRESENCIAI'!$B$54</f>
        <v>MÉDIA GERAL POR CATEGORIA</v>
      </c>
      <c r="C35" s="237"/>
      <c r="D35" s="238"/>
      <c r="E35" s="235" t="str">
        <f>'RELATÓRIO DOS CURSOS EADAO VIVO'!$B$55</f>
        <v>Gestão do Tempo e Produtividade com o Auxílio da Tecnologia - EaD - MAIO/2026</v>
      </c>
      <c r="F35" s="239"/>
    </row>
    <row r="36" spans="2:6">
      <c r="B36" s="232" t="e">
        <f t="shared" ref="B36:B54" si="7">#REF!</f>
        <v>#REF!</v>
      </c>
      <c r="C36" s="237"/>
      <c r="D36" s="238"/>
      <c r="E36" s="235" t="str">
        <f>'RELATÓRIO DOS CURSOS EADAO VIVO'!$B$56</f>
        <v>Excel Básico - EaD - MAIO/2026</v>
      </c>
      <c r="F36" s="239"/>
    </row>
    <row r="37" spans="2:6" ht="30">
      <c r="B37" s="232" t="e">
        <f t="shared" si="7"/>
        <v>#REF!</v>
      </c>
      <c r="C37" s="237"/>
      <c r="D37" s="238"/>
      <c r="E37" s="235" t="str">
        <f>'RELATÓRIO DOS CURSOS EADAO VIVO'!$B$57</f>
        <v>Construção e Monitoramento de Indicadores - EaD - MAIO/2026</v>
      </c>
      <c r="F37" s="239"/>
    </row>
    <row r="38" spans="2:6" ht="30">
      <c r="B38" s="232" t="e">
        <f t="shared" si="7"/>
        <v>#REF!</v>
      </c>
      <c r="C38" s="237"/>
      <c r="D38" s="238"/>
      <c r="E38" s="235" t="str">
        <f>'RELATÓRIO DOS CURSOS EADAO VIVO'!$B$58</f>
        <v>Introdução à Modelagem de Processos com BPMN - EaD - MAIO/2026</v>
      </c>
      <c r="F38" s="239"/>
    </row>
    <row r="39" spans="2:6" ht="45">
      <c r="B39" s="232" t="e">
        <f t="shared" si="7"/>
        <v>#REF!</v>
      </c>
      <c r="C39" s="237"/>
      <c r="D39" s="238"/>
      <c r="E39" s="235" t="str">
        <f>'RELATÓRIO DOS CURSOS EADAO VIVO'!$B$59</f>
        <v>Primeira Infância e Paternidade Responsável - Turma 02 - (Online Ao Vivo no Google Meet) - MAIO/2026</v>
      </c>
      <c r="F39" s="239"/>
    </row>
    <row r="40" spans="2:6" ht="30">
      <c r="B40" s="232" t="e">
        <f t="shared" si="7"/>
        <v>#REF!</v>
      </c>
      <c r="C40" s="237"/>
      <c r="D40" s="238"/>
      <c r="E40" s="235" t="str">
        <f>'RELATÓRIO DOS CURSOS EADAO VIVO'!$B$60</f>
        <v>SEI no dia a dia - Sistema Eletrônico de Informação - (Online Ao Vivo) - Turma 4 - JUNHO/2026</v>
      </c>
      <c r="F40" s="239"/>
    </row>
    <row r="41" spans="2:6" ht="30">
      <c r="B41" s="232" t="e">
        <f t="shared" si="7"/>
        <v>#REF!</v>
      </c>
      <c r="C41" s="237"/>
      <c r="D41" s="238"/>
      <c r="E41" s="235" t="str">
        <f>'RELATÓRIO DOS CURSOS EADAO VIVO'!$B$61</f>
        <v>Gestão e Fiscalização de Contratos - EaD - Turma 2 - JUNHO/2026</v>
      </c>
      <c r="F41" s="239"/>
    </row>
    <row r="42" spans="2:6">
      <c r="B42" s="232" t="e">
        <f t="shared" si="7"/>
        <v>#REF!</v>
      </c>
      <c r="C42" s="237"/>
      <c r="D42" s="238"/>
      <c r="E42" s="235" t="str">
        <f>'RELATÓRIO DOS CURSOS EADAO VIVO'!$B$62</f>
        <v>Introdução ao Power BI - EaD - Turma 2 - JUNHO/2026</v>
      </c>
      <c r="F42" s="239"/>
    </row>
    <row r="43" spans="2:6" ht="30">
      <c r="B43" s="232" t="e">
        <f t="shared" si="7"/>
        <v>#REF!</v>
      </c>
      <c r="C43" s="237"/>
      <c r="D43" s="238"/>
      <c r="E43" s="235" t="str">
        <f>'RELATÓRIO DOS CURSOS EADAO VIVO'!$B$63</f>
        <v>Noções Gerais Sobre a Nova Lei de Licitações - EaD - Turma 2 - JUNHO/2026</v>
      </c>
      <c r="F43" s="239"/>
    </row>
    <row r="44" spans="2:6" ht="30">
      <c r="B44" s="232" t="e">
        <f t="shared" si="7"/>
        <v>#REF!</v>
      </c>
      <c r="C44" s="237"/>
      <c r="D44" s="238"/>
      <c r="E44" s="235" t="str">
        <f>'RELATÓRIO DOS CURSOS EADAO VIVO'!$B$64</f>
        <v>Controle na Administração Pública - EaD - JUNHO/2026</v>
      </c>
      <c r="F44" s="239"/>
    </row>
    <row r="45" spans="2:6" ht="30">
      <c r="B45" s="232" t="e">
        <f t="shared" si="7"/>
        <v>#REF!</v>
      </c>
      <c r="C45" s="237"/>
      <c r="D45" s="238"/>
      <c r="E45" s="235" t="str">
        <f>'RELATÓRIO DOS CURSOS EADAO VIVO'!$B$65</f>
        <v>Introdução à Lei Geral de Proteção de Dados - LGPD - EaD - JUNHO/2026</v>
      </c>
      <c r="F45" s="239"/>
    </row>
    <row r="46" spans="2:6">
      <c r="B46" s="232" t="e">
        <f t="shared" si="7"/>
        <v>#REF!</v>
      </c>
      <c r="C46" s="237"/>
      <c r="D46" s="238"/>
      <c r="E46" s="235" t="str">
        <f>'RELATÓRIO DOS CURSOS EADAO VIVO'!$B$66</f>
        <v>Design Thinking - EaD - Turma 2 - JUNHO/2026</v>
      </c>
      <c r="F46" s="239"/>
    </row>
    <row r="47" spans="2:6">
      <c r="B47" s="232" t="e">
        <f t="shared" si="7"/>
        <v>#REF!</v>
      </c>
      <c r="C47" s="237"/>
      <c r="D47" s="238"/>
      <c r="E47" s="235" t="e">
        <f t="shared" ref="E47:E55" si="8">#REF!</f>
        <v>#REF!</v>
      </c>
      <c r="F47" s="239"/>
    </row>
    <row r="48" spans="2:6">
      <c r="B48" s="232" t="e">
        <f t="shared" si="7"/>
        <v>#REF!</v>
      </c>
      <c r="C48" s="237"/>
      <c r="D48" s="238"/>
      <c r="E48" s="235" t="e">
        <f t="shared" si="8"/>
        <v>#REF!</v>
      </c>
      <c r="F48" s="239"/>
    </row>
    <row r="49" spans="2:6">
      <c r="B49" s="232" t="e">
        <f t="shared" si="7"/>
        <v>#REF!</v>
      </c>
      <c r="C49" s="237"/>
      <c r="D49" s="238"/>
      <c r="E49" s="235" t="e">
        <f t="shared" si="8"/>
        <v>#REF!</v>
      </c>
      <c r="F49" s="239"/>
    </row>
    <row r="50" spans="2:6">
      <c r="B50" s="232" t="e">
        <f t="shared" si="7"/>
        <v>#REF!</v>
      </c>
      <c r="C50" s="237"/>
      <c r="D50" s="238"/>
      <c r="E50" s="235" t="e">
        <f t="shared" si="8"/>
        <v>#REF!</v>
      </c>
      <c r="F50" s="239"/>
    </row>
    <row r="51" spans="2:6">
      <c r="B51" s="232" t="e">
        <f t="shared" si="7"/>
        <v>#REF!</v>
      </c>
      <c r="C51" s="237"/>
      <c r="D51" s="238"/>
      <c r="E51" s="235" t="e">
        <f t="shared" si="8"/>
        <v>#REF!</v>
      </c>
      <c r="F51" s="239"/>
    </row>
    <row r="52" spans="2:6">
      <c r="B52" s="232" t="e">
        <f t="shared" si="7"/>
        <v>#REF!</v>
      </c>
      <c r="C52" s="237"/>
      <c r="D52" s="238"/>
      <c r="E52" s="235" t="e">
        <f t="shared" si="8"/>
        <v>#REF!</v>
      </c>
      <c r="F52" s="239"/>
    </row>
    <row r="53" spans="2:6">
      <c r="B53" s="232" t="e">
        <f t="shared" si="7"/>
        <v>#REF!</v>
      </c>
      <c r="C53" s="237"/>
      <c r="D53" s="238"/>
      <c r="E53" s="235" t="e">
        <f t="shared" si="8"/>
        <v>#REF!</v>
      </c>
      <c r="F53" s="239"/>
    </row>
    <row r="54" spans="2:6">
      <c r="B54" s="232" t="e">
        <f t="shared" si="7"/>
        <v>#REF!</v>
      </c>
      <c r="C54" s="237"/>
      <c r="D54" s="238"/>
      <c r="E54" s="235" t="e">
        <f t="shared" si="8"/>
        <v>#REF!</v>
      </c>
      <c r="F54" s="239"/>
    </row>
    <row r="55" spans="2:6" ht="45">
      <c r="B55" s="245" t="str">
        <f>'RELATÓRIO DOS CURSOS EADAO VIVO'!$B$37</f>
        <v>Primeira Infância e Paternidade Responsável - Turma 01 - (Online Ao Vivo no Google Meet) - FEVEREIRO/2026</v>
      </c>
      <c r="C55" s="237"/>
      <c r="D55" s="238"/>
      <c r="E55" s="235" t="e">
        <f t="shared" si="8"/>
        <v>#REF!</v>
      </c>
      <c r="F55" s="239"/>
    </row>
    <row r="56" spans="2:6" ht="15.75" customHeight="1"/>
    <row r="57" spans="2:6" ht="15.75" customHeight="1"/>
    <row r="58" spans="2:6" ht="15.75" customHeight="1">
      <c r="B58" s="139"/>
      <c r="C58" s="139"/>
      <c r="D58" s="139"/>
    </row>
    <row r="59" spans="2:6" ht="15.75" customHeight="1">
      <c r="B59" s="309" t="s">
        <v>238</v>
      </c>
      <c r="C59" s="255"/>
      <c r="D59" s="255"/>
      <c r="E59" s="255"/>
      <c r="F59" s="257"/>
    </row>
    <row r="60" spans="2:6" ht="15.75" customHeight="1">
      <c r="B60" s="176" t="s">
        <v>131</v>
      </c>
      <c r="C60" s="229" t="s">
        <v>235</v>
      </c>
      <c r="D60" s="230"/>
      <c r="E60" s="231" t="s">
        <v>131</v>
      </c>
      <c r="F60" s="177" t="s">
        <v>235</v>
      </c>
    </row>
    <row r="61" spans="2:6" ht="15.75" customHeight="1">
      <c r="B61" s="193" t="str">
        <f>'RELATÓRIO DOS CURSOS PRESENCIAI'!$B$11</f>
        <v>Redação Administrativa Eficaz - Presencial - MARÇO/2026</v>
      </c>
      <c r="C61" s="246" t="s">
        <v>434</v>
      </c>
      <c r="D61" s="183"/>
      <c r="E61" s="193"/>
      <c r="F61" s="193"/>
    </row>
    <row r="62" spans="2:6" ht="15.75" customHeight="1">
      <c r="B62" s="193" t="str">
        <f>'RELATÓRIO DOS CURSOS PRESENCIAI'!$B$12</f>
        <v>Língua Brasileira de Sinais - LIBRAS Básico - Presencial - MARÇO/2026</v>
      </c>
      <c r="C62" s="193" t="s">
        <v>434</v>
      </c>
      <c r="D62" s="4"/>
      <c r="E62" s="193"/>
      <c r="F62" s="193"/>
    </row>
    <row r="63" spans="2:6" ht="15.75" customHeight="1">
      <c r="B63" s="193" t="str">
        <f>'RELATÓRIO DOS CURSOS PRESENCIAI'!$B$13</f>
        <v>Lidera Recife - Do Conhecimento a Prática - EMLURB - MARÇO/2026</v>
      </c>
      <c r="C63" s="193" t="s">
        <v>434</v>
      </c>
      <c r="D63" s="4"/>
      <c r="E63" s="193"/>
      <c r="F63" s="193"/>
    </row>
    <row r="64" spans="2:6" ht="15.75" customHeight="1">
      <c r="B64" s="193" t="str">
        <f>'RELATÓRIO DOS CURSOS PRESENCIAI'!$B$14</f>
        <v>Técnicas de Comunicação e Oratória: Falando com Impacto e Clareza - Presencial - MARÇO/2026</v>
      </c>
      <c r="C64" s="193" t="s">
        <v>434</v>
      </c>
      <c r="D64" s="4"/>
      <c r="E64" s="193"/>
      <c r="F64" s="193"/>
    </row>
    <row r="65" spans="2:6" ht="15.75" customHeight="1">
      <c r="B65" s="193" t="str">
        <f>'RELATÓRIO DOS CURSOS PRESENCIAI'!$B$15</f>
        <v>Lidera Recife: Do Conhecimento a Prática (SEDEC) - Presencial - MARÇO/2026- Presencial</v>
      </c>
      <c r="C65" s="193" t="s">
        <v>434</v>
      </c>
      <c r="D65" s="4"/>
      <c r="E65" s="193"/>
      <c r="F65" s="193"/>
    </row>
    <row r="66" spans="2:6" ht="15.75" customHeight="1">
      <c r="B66" s="193">
        <f>'RELATÓRIO DOS CURSOS PRESENCIAI'!$B$16</f>
        <v>0</v>
      </c>
      <c r="C66" s="193" t="s">
        <v>434</v>
      </c>
      <c r="D66" s="4"/>
      <c r="E66" s="193"/>
      <c r="F66" s="193"/>
    </row>
    <row r="67" spans="2:6" ht="15.75" customHeight="1">
      <c r="B67" s="193" t="e">
        <f t="shared" ref="B67:B69" si="9">#REF!</f>
        <v>#REF!</v>
      </c>
      <c r="C67" s="193" t="s">
        <v>434</v>
      </c>
      <c r="D67" s="4"/>
      <c r="E67" s="193"/>
      <c r="F67" s="193"/>
    </row>
    <row r="68" spans="2:6" ht="15.75" customHeight="1">
      <c r="B68" s="193" t="e">
        <f t="shared" si="9"/>
        <v>#REF!</v>
      </c>
      <c r="C68" s="193" t="s">
        <v>434</v>
      </c>
      <c r="D68" s="4"/>
      <c r="E68" s="193"/>
      <c r="F68" s="193"/>
    </row>
    <row r="69" spans="2:6" ht="15.75" customHeight="1">
      <c r="B69" s="193" t="e">
        <f t="shared" si="9"/>
        <v>#REF!</v>
      </c>
      <c r="C69" s="193" t="s">
        <v>434</v>
      </c>
      <c r="D69" s="4"/>
      <c r="E69" s="193"/>
      <c r="F69" s="193"/>
    </row>
    <row r="70" spans="2:6" ht="15.75" customHeight="1">
      <c r="B70" s="193"/>
      <c r="C70" s="193"/>
      <c r="D70" s="4"/>
      <c r="E70" s="193"/>
      <c r="F70" s="193"/>
    </row>
    <row r="71" spans="2:6" ht="15.75" customHeight="1">
      <c r="B71" s="193"/>
      <c r="C71" s="193"/>
      <c r="D71" s="4"/>
      <c r="E71" s="193"/>
      <c r="F71" s="193"/>
    </row>
    <row r="72" spans="2:6" ht="15.75" customHeight="1">
      <c r="B72" s="193"/>
      <c r="C72" s="193"/>
      <c r="D72" s="4"/>
      <c r="E72" s="193"/>
      <c r="F72" s="193"/>
    </row>
    <row r="73" spans="2:6" ht="15.75" customHeight="1">
      <c r="B73" s="193"/>
      <c r="C73" s="193"/>
      <c r="D73" s="4"/>
      <c r="E73" s="193"/>
      <c r="F73" s="193"/>
    </row>
    <row r="74" spans="2:6" ht="15.75" customHeight="1">
      <c r="B74" s="193"/>
      <c r="C74" s="193"/>
      <c r="D74" s="4"/>
      <c r="E74" s="193"/>
      <c r="F74" s="193"/>
    </row>
    <row r="75" spans="2:6" ht="15.75" customHeight="1">
      <c r="B75" s="193"/>
      <c r="C75" s="193"/>
      <c r="D75" s="4"/>
      <c r="E75" s="193"/>
      <c r="F75" s="193"/>
    </row>
    <row r="76" spans="2:6" ht="15.75" customHeight="1">
      <c r="B76" s="193"/>
      <c r="C76" s="193"/>
      <c r="D76" s="4"/>
      <c r="E76" s="193"/>
      <c r="F76" s="193"/>
    </row>
    <row r="77" spans="2:6" ht="15.75" customHeight="1">
      <c r="B77" s="193"/>
      <c r="C77" s="193"/>
      <c r="D77" s="4"/>
      <c r="E77" s="193"/>
      <c r="F77" s="193"/>
    </row>
    <row r="78" spans="2:6" ht="15.75" customHeight="1">
      <c r="B78" s="193"/>
      <c r="C78" s="193"/>
      <c r="D78" s="4"/>
      <c r="E78" s="193"/>
      <c r="F78" s="193"/>
    </row>
    <row r="79" spans="2:6" ht="15.75" customHeight="1">
      <c r="B79" s="193"/>
      <c r="C79" s="193"/>
      <c r="D79" s="4"/>
      <c r="E79" s="193"/>
      <c r="F79" s="193"/>
    </row>
    <row r="80" spans="2:6" ht="15.75" customHeight="1">
      <c r="B80" s="193"/>
      <c r="C80" s="193"/>
      <c r="D80" s="4"/>
      <c r="E80" s="193"/>
      <c r="F80" s="193"/>
    </row>
    <row r="81" spans="2:6" ht="15.75" customHeight="1">
      <c r="B81" s="193"/>
      <c r="C81" s="193"/>
      <c r="D81" s="4"/>
      <c r="E81" s="193"/>
      <c r="F81" s="193"/>
    </row>
    <row r="82" spans="2:6" ht="15.75" customHeight="1">
      <c r="B82" s="193"/>
      <c r="C82" s="193"/>
      <c r="D82" s="4"/>
      <c r="E82" s="193"/>
      <c r="F82" s="193"/>
    </row>
    <row r="83" spans="2:6" ht="15.75" customHeight="1">
      <c r="B83" s="193"/>
      <c r="C83" s="193"/>
      <c r="D83" s="4"/>
      <c r="E83" s="193"/>
      <c r="F83" s="193"/>
    </row>
    <row r="84" spans="2:6" ht="15.75" customHeight="1">
      <c r="B84" s="193"/>
      <c r="C84" s="193"/>
      <c r="D84" s="4"/>
      <c r="E84" s="193"/>
      <c r="F84" s="193"/>
    </row>
    <row r="85" spans="2:6" ht="15.75" customHeight="1">
      <c r="B85" s="193"/>
      <c r="C85" s="193"/>
      <c r="D85" s="4"/>
      <c r="E85" s="193"/>
      <c r="F85" s="193"/>
    </row>
    <row r="86" spans="2:6" ht="15.75" customHeight="1">
      <c r="B86" s="193"/>
      <c r="C86" s="193"/>
      <c r="D86" s="4"/>
      <c r="E86" s="193"/>
      <c r="F86" s="193"/>
    </row>
    <row r="87" spans="2:6" ht="15.75" customHeight="1">
      <c r="B87" s="193"/>
      <c r="C87" s="193"/>
      <c r="D87" s="4"/>
      <c r="E87" s="193"/>
      <c r="F87" s="193"/>
    </row>
    <row r="88" spans="2:6" ht="15.75" customHeight="1">
      <c r="B88" s="193"/>
      <c r="C88" s="193"/>
      <c r="D88" s="4"/>
      <c r="E88" s="193"/>
      <c r="F88" s="193"/>
    </row>
    <row r="89" spans="2:6" ht="15.75" customHeight="1">
      <c r="B89" s="193"/>
      <c r="C89" s="193"/>
      <c r="D89" s="4"/>
      <c r="E89" s="193"/>
      <c r="F89" s="193"/>
    </row>
    <row r="90" spans="2:6" ht="15.75" customHeight="1">
      <c r="B90" s="193"/>
      <c r="C90" s="193"/>
      <c r="D90" s="4"/>
      <c r="E90" s="193"/>
      <c r="F90" s="193"/>
    </row>
    <row r="91" spans="2:6" ht="15.75" customHeight="1">
      <c r="B91" s="193"/>
      <c r="C91" s="193"/>
      <c r="D91" s="4"/>
      <c r="E91" s="193"/>
      <c r="F91" s="193"/>
    </row>
    <row r="92" spans="2:6" ht="15.75" customHeight="1">
      <c r="B92" s="193"/>
      <c r="C92" s="193"/>
      <c r="D92" s="4"/>
      <c r="E92" s="193"/>
      <c r="F92" s="193"/>
    </row>
    <row r="93" spans="2:6" ht="15.75" customHeight="1">
      <c r="B93" s="193"/>
      <c r="C93" s="193"/>
      <c r="D93" s="4"/>
      <c r="E93" s="193"/>
      <c r="F93" s="193"/>
    </row>
    <row r="94" spans="2:6" ht="15.75" customHeight="1">
      <c r="B94" s="193"/>
      <c r="C94" s="193"/>
      <c r="D94" s="4"/>
      <c r="E94" s="193"/>
      <c r="F94" s="193"/>
    </row>
    <row r="95" spans="2:6" ht="15.75" customHeight="1">
      <c r="B95" s="193"/>
      <c r="C95" s="193"/>
      <c r="D95" s="4"/>
      <c r="E95" s="193"/>
      <c r="F95" s="193"/>
    </row>
    <row r="96" spans="2:6" ht="15.75" customHeight="1">
      <c r="B96" s="193"/>
      <c r="C96" s="193"/>
      <c r="D96" s="4"/>
      <c r="E96" s="193"/>
      <c r="F96" s="193"/>
    </row>
    <row r="97" spans="2:6" ht="15.75" customHeight="1">
      <c r="B97" s="193"/>
      <c r="C97" s="193"/>
      <c r="D97" s="4"/>
      <c r="E97" s="193"/>
      <c r="F97" s="193"/>
    </row>
    <row r="98" spans="2:6" ht="15.75" customHeight="1">
      <c r="B98" s="193"/>
      <c r="C98" s="193"/>
      <c r="D98" s="4"/>
      <c r="E98" s="193"/>
      <c r="F98" s="193"/>
    </row>
    <row r="99" spans="2:6" ht="15.75" customHeight="1">
      <c r="B99" s="193"/>
      <c r="C99" s="193"/>
      <c r="D99" s="4"/>
      <c r="E99" s="193"/>
      <c r="F99" s="193"/>
    </row>
    <row r="100" spans="2:6" ht="15.75" customHeight="1">
      <c r="B100" s="193"/>
      <c r="C100" s="193"/>
      <c r="D100" s="4"/>
      <c r="E100" s="193"/>
      <c r="F100" s="193"/>
    </row>
    <row r="101" spans="2:6" ht="15.75" customHeight="1">
      <c r="B101" s="193"/>
      <c r="C101" s="193"/>
      <c r="D101" s="4"/>
      <c r="E101" s="193"/>
      <c r="F101" s="193"/>
    </row>
    <row r="102" spans="2:6" ht="15.75" customHeight="1">
      <c r="B102" s="193"/>
      <c r="C102" s="193"/>
      <c r="D102" s="4"/>
      <c r="E102" s="193"/>
      <c r="F102" s="193"/>
    </row>
    <row r="103" spans="2:6" ht="15.75" customHeight="1">
      <c r="B103" s="4"/>
      <c r="C103" s="4"/>
      <c r="D103" s="4"/>
    </row>
    <row r="104" spans="2:6" ht="15.75" customHeight="1">
      <c r="B104" s="4"/>
      <c r="C104" s="4"/>
      <c r="D104" s="4"/>
    </row>
    <row r="105" spans="2:6" ht="15.75" customHeight="1">
      <c r="B105" s="310" t="s">
        <v>239</v>
      </c>
      <c r="C105" s="255"/>
      <c r="D105" s="255"/>
      <c r="E105" s="255"/>
      <c r="F105" s="257"/>
    </row>
    <row r="106" spans="2:6" ht="15.75" customHeight="1">
      <c r="B106" s="176" t="s">
        <v>131</v>
      </c>
      <c r="C106" s="177" t="s">
        <v>235</v>
      </c>
      <c r="D106" s="139"/>
      <c r="E106" s="176" t="s">
        <v>131</v>
      </c>
      <c r="F106" s="177" t="s">
        <v>235</v>
      </c>
    </row>
    <row r="107" spans="2:6" ht="15.75" customHeight="1">
      <c r="B107" s="193" t="str">
        <f>'RELATÓRIO DOS CURSOS PRESENCIAI'!$B$11</f>
        <v>Redação Administrativa Eficaz - Presencial - MARÇO/2026</v>
      </c>
      <c r="C107" s="246" t="s">
        <v>434</v>
      </c>
      <c r="D107" s="183"/>
      <c r="E107" s="193"/>
      <c r="F107" s="193"/>
    </row>
    <row r="108" spans="2:6" ht="15.75" customHeight="1">
      <c r="B108" s="193" t="str">
        <f>'RELATÓRIO DOS CURSOS PRESENCIAI'!$B$12</f>
        <v>Língua Brasileira de Sinais - LIBRAS Básico - Presencial - MARÇO/2026</v>
      </c>
      <c r="C108" s="193" t="s">
        <v>434</v>
      </c>
      <c r="D108" s="4"/>
      <c r="E108" s="193"/>
      <c r="F108" s="193"/>
    </row>
    <row r="109" spans="2:6" ht="15.75" customHeight="1">
      <c r="B109" s="193" t="str">
        <f>'RELATÓRIO DOS CURSOS PRESENCIAI'!$B$13</f>
        <v>Lidera Recife - Do Conhecimento a Prática - EMLURB - MARÇO/2026</v>
      </c>
      <c r="C109" s="193" t="s">
        <v>434</v>
      </c>
      <c r="D109" s="4"/>
      <c r="E109" s="193"/>
      <c r="F109" s="193"/>
    </row>
    <row r="110" spans="2:6" ht="15.75" customHeight="1">
      <c r="B110" s="193" t="str">
        <f>'RELATÓRIO DOS CURSOS PRESENCIAI'!$B$14</f>
        <v>Técnicas de Comunicação e Oratória: Falando com Impacto e Clareza - Presencial - MARÇO/2026</v>
      </c>
      <c r="C110" s="193" t="s">
        <v>434</v>
      </c>
      <c r="D110" s="4"/>
      <c r="E110" s="193"/>
      <c r="F110" s="193"/>
    </row>
    <row r="111" spans="2:6" ht="15.75" customHeight="1">
      <c r="B111" s="193" t="str">
        <f>'RELATÓRIO DOS CURSOS PRESENCIAI'!$B$15</f>
        <v>Lidera Recife: Do Conhecimento a Prática (SEDEC) - Presencial - MARÇO/2026- Presencial</v>
      </c>
      <c r="C111" s="193" t="s">
        <v>434</v>
      </c>
      <c r="D111" s="4"/>
      <c r="E111" s="193"/>
      <c r="F111" s="193"/>
    </row>
    <row r="112" spans="2:6" ht="15.75" customHeight="1">
      <c r="B112" s="193">
        <f>'RELATÓRIO DOS CURSOS PRESENCIAI'!$B$16</f>
        <v>0</v>
      </c>
      <c r="C112" s="193" t="s">
        <v>434</v>
      </c>
      <c r="D112" s="4"/>
      <c r="E112" s="193"/>
      <c r="F112" s="193"/>
    </row>
    <row r="113" spans="2:6" ht="15.75" customHeight="1">
      <c r="B113" s="193" t="e">
        <f t="shared" ref="B113:B121" si="10">#REF!</f>
        <v>#REF!</v>
      </c>
      <c r="C113" s="193" t="s">
        <v>434</v>
      </c>
      <c r="D113" s="4"/>
      <c r="E113" s="193"/>
      <c r="F113" s="193"/>
    </row>
    <row r="114" spans="2:6" ht="15.75" customHeight="1">
      <c r="B114" s="193" t="e">
        <f t="shared" si="10"/>
        <v>#REF!</v>
      </c>
      <c r="C114" s="193" t="s">
        <v>434</v>
      </c>
      <c r="D114" s="4"/>
      <c r="E114" s="193"/>
      <c r="F114" s="193"/>
    </row>
    <row r="115" spans="2:6" ht="15.75" customHeight="1">
      <c r="B115" s="193" t="e">
        <f t="shared" si="10"/>
        <v>#REF!</v>
      </c>
      <c r="C115" s="193" t="s">
        <v>434</v>
      </c>
      <c r="D115" s="4"/>
      <c r="E115" s="193"/>
      <c r="F115" s="193"/>
    </row>
    <row r="116" spans="2:6" ht="15.75" customHeight="1">
      <c r="B116" s="193" t="e">
        <f t="shared" si="10"/>
        <v>#REF!</v>
      </c>
      <c r="C116" s="193" t="s">
        <v>434</v>
      </c>
      <c r="D116" s="4"/>
      <c r="E116" s="193"/>
      <c r="F116" s="193"/>
    </row>
    <row r="117" spans="2:6" ht="15.75" customHeight="1">
      <c r="B117" s="193" t="e">
        <f t="shared" si="10"/>
        <v>#REF!</v>
      </c>
      <c r="C117" s="193" t="s">
        <v>434</v>
      </c>
      <c r="D117" s="4"/>
      <c r="E117" s="193"/>
      <c r="F117" s="193"/>
    </row>
    <row r="118" spans="2:6" ht="15.75" customHeight="1">
      <c r="B118" s="193" t="e">
        <f t="shared" si="10"/>
        <v>#REF!</v>
      </c>
      <c r="C118" s="193" t="s">
        <v>434</v>
      </c>
      <c r="D118" s="4"/>
      <c r="E118" s="193"/>
      <c r="F118" s="193"/>
    </row>
    <row r="119" spans="2:6" ht="15.75" customHeight="1">
      <c r="B119" s="193" t="e">
        <f t="shared" si="10"/>
        <v>#REF!</v>
      </c>
      <c r="C119" s="193" t="s">
        <v>434</v>
      </c>
      <c r="D119" s="4"/>
      <c r="E119" s="193"/>
      <c r="F119" s="193"/>
    </row>
    <row r="120" spans="2:6" ht="15.75" customHeight="1">
      <c r="B120" s="193" t="e">
        <f t="shared" si="10"/>
        <v>#REF!</v>
      </c>
      <c r="C120" s="193" t="s">
        <v>434</v>
      </c>
      <c r="D120" s="4"/>
      <c r="E120" s="193"/>
      <c r="F120" s="193"/>
    </row>
    <row r="121" spans="2:6" ht="15.75" customHeight="1">
      <c r="B121" s="193" t="e">
        <f t="shared" si="10"/>
        <v>#REF!</v>
      </c>
      <c r="C121" s="193" t="s">
        <v>434</v>
      </c>
      <c r="D121" s="4"/>
      <c r="E121" s="193"/>
      <c r="F121" s="193"/>
    </row>
    <row r="122" spans="2:6" ht="15.75" customHeight="1">
      <c r="B122" s="193"/>
      <c r="C122" s="193"/>
      <c r="D122" s="4"/>
      <c r="E122" s="193"/>
      <c r="F122" s="193"/>
    </row>
    <row r="123" spans="2:6" ht="15.75" customHeight="1">
      <c r="B123" s="193"/>
      <c r="C123" s="193"/>
      <c r="D123" s="4"/>
      <c r="E123" s="193"/>
      <c r="F123" s="193"/>
    </row>
    <row r="124" spans="2:6" ht="15.75" customHeight="1">
      <c r="B124" s="193"/>
      <c r="C124" s="193"/>
      <c r="D124" s="4"/>
      <c r="E124" s="193"/>
      <c r="F124" s="193"/>
    </row>
    <row r="125" spans="2:6" ht="15.75" customHeight="1">
      <c r="B125" s="193"/>
      <c r="C125" s="193"/>
      <c r="D125" s="4"/>
      <c r="E125" s="193"/>
      <c r="F125" s="193"/>
    </row>
    <row r="126" spans="2:6" ht="15.75" customHeight="1">
      <c r="B126" s="193"/>
      <c r="C126" s="193"/>
      <c r="D126" s="4"/>
      <c r="E126" s="193"/>
      <c r="F126" s="193"/>
    </row>
    <row r="127" spans="2:6" ht="15.75" customHeight="1">
      <c r="B127" s="193"/>
      <c r="C127" s="193"/>
      <c r="D127" s="4"/>
      <c r="E127" s="193"/>
      <c r="F127" s="193"/>
    </row>
    <row r="128" spans="2:6" ht="15.75" customHeight="1">
      <c r="B128" s="193"/>
      <c r="C128" s="193"/>
      <c r="D128" s="4"/>
      <c r="E128" s="193"/>
      <c r="F128" s="193"/>
    </row>
    <row r="129" spans="2:6" ht="15.75" customHeight="1">
      <c r="B129" s="193"/>
      <c r="C129" s="193"/>
      <c r="D129" s="4"/>
      <c r="E129" s="193"/>
      <c r="F129" s="193"/>
    </row>
    <row r="130" spans="2:6" ht="15.75" customHeight="1">
      <c r="B130" s="193"/>
      <c r="C130" s="193"/>
      <c r="D130" s="4"/>
      <c r="E130" s="193"/>
      <c r="F130" s="193"/>
    </row>
    <row r="131" spans="2:6" ht="15.75" customHeight="1">
      <c r="B131" s="193"/>
      <c r="C131" s="193"/>
      <c r="D131" s="4"/>
      <c r="E131" s="193"/>
      <c r="F131" s="193"/>
    </row>
    <row r="132" spans="2:6" ht="15.75" customHeight="1">
      <c r="B132" s="193"/>
      <c r="C132" s="193"/>
      <c r="D132" s="4"/>
      <c r="E132" s="193"/>
      <c r="F132" s="193"/>
    </row>
    <row r="133" spans="2:6" ht="15.75" customHeight="1">
      <c r="B133" s="193"/>
      <c r="C133" s="193"/>
      <c r="D133" s="4"/>
      <c r="E133" s="193"/>
      <c r="F133" s="193"/>
    </row>
    <row r="134" spans="2:6" ht="15.75" customHeight="1">
      <c r="B134" s="193"/>
      <c r="C134" s="193"/>
      <c r="D134" s="4"/>
      <c r="E134" s="193"/>
      <c r="F134" s="193"/>
    </row>
    <row r="135" spans="2:6" ht="15.75" customHeight="1">
      <c r="B135" s="193"/>
      <c r="C135" s="193"/>
      <c r="D135" s="4"/>
      <c r="E135" s="193"/>
      <c r="F135" s="193"/>
    </row>
    <row r="136" spans="2:6" ht="15.75" customHeight="1">
      <c r="B136" s="193"/>
      <c r="C136" s="193"/>
      <c r="D136" s="4"/>
      <c r="E136" s="193"/>
      <c r="F136" s="193"/>
    </row>
    <row r="137" spans="2:6" ht="15.75" customHeight="1">
      <c r="B137" s="193"/>
      <c r="C137" s="193"/>
      <c r="D137" s="4"/>
      <c r="E137" s="193"/>
      <c r="F137" s="193"/>
    </row>
    <row r="138" spans="2:6" ht="15.75" customHeight="1">
      <c r="B138" s="193"/>
      <c r="C138" s="193"/>
      <c r="D138" s="4"/>
      <c r="E138" s="193"/>
      <c r="F138" s="193"/>
    </row>
    <row r="139" spans="2:6" ht="15.75" customHeight="1">
      <c r="B139" s="193"/>
      <c r="C139" s="193"/>
      <c r="D139" s="4"/>
      <c r="E139" s="193"/>
      <c r="F139" s="193"/>
    </row>
    <row r="140" spans="2:6" ht="15.75" customHeight="1">
      <c r="B140" s="193"/>
      <c r="C140" s="193"/>
      <c r="D140" s="4"/>
      <c r="E140" s="193"/>
      <c r="F140" s="193"/>
    </row>
    <row r="141" spans="2:6" ht="15.75" customHeight="1">
      <c r="B141" s="193"/>
      <c r="C141" s="193"/>
      <c r="D141" s="4"/>
      <c r="E141" s="193"/>
      <c r="F141" s="193"/>
    </row>
    <row r="142" spans="2:6" ht="15.75" customHeight="1">
      <c r="B142" s="193"/>
      <c r="C142" s="193"/>
      <c r="D142" s="4"/>
      <c r="E142" s="193"/>
      <c r="F142" s="193"/>
    </row>
    <row r="143" spans="2:6" ht="15.75" customHeight="1">
      <c r="B143" s="193"/>
      <c r="C143" s="193"/>
      <c r="D143" s="4"/>
      <c r="E143" s="193"/>
      <c r="F143" s="193"/>
    </row>
    <row r="144" spans="2:6" ht="15.75" customHeight="1">
      <c r="B144" s="193"/>
      <c r="C144" s="193"/>
      <c r="D144" s="4"/>
      <c r="E144" s="193"/>
      <c r="F144" s="193"/>
    </row>
    <row r="145" spans="2:6" ht="15.75" customHeight="1">
      <c r="B145" s="193"/>
      <c r="C145" s="193"/>
      <c r="D145" s="4"/>
      <c r="E145" s="193"/>
      <c r="F145" s="193"/>
    </row>
    <row r="146" spans="2:6" ht="15.75" customHeight="1">
      <c r="B146" s="4"/>
      <c r="C146" s="4"/>
      <c r="D146" s="4"/>
      <c r="E146" s="4"/>
      <c r="F146" s="4"/>
    </row>
    <row r="147" spans="2:6" ht="15.75" customHeight="1">
      <c r="E147" s="4"/>
      <c r="F147" s="4"/>
    </row>
    <row r="148" spans="2:6" ht="15.75" customHeight="1">
      <c r="B148" s="309" t="s">
        <v>240</v>
      </c>
      <c r="C148" s="255"/>
      <c r="D148" s="255"/>
      <c r="E148" s="255"/>
      <c r="F148" s="257"/>
    </row>
    <row r="149" spans="2:6" ht="15.75" customHeight="1">
      <c r="B149" s="176" t="s">
        <v>131</v>
      </c>
      <c r="C149" s="177" t="s">
        <v>235</v>
      </c>
      <c r="D149" s="139"/>
      <c r="E149" s="176" t="s">
        <v>131</v>
      </c>
      <c r="F149" s="177" t="s">
        <v>235</v>
      </c>
    </row>
    <row r="150" spans="2:6" ht="15.75" customHeight="1">
      <c r="B150" s="193" t="str">
        <f>'RELATÓRIO DOS CURSOS PRESENCIAI'!$B$11</f>
        <v>Redação Administrativa Eficaz - Presencial - MARÇO/2026</v>
      </c>
      <c r="C150" s="246" t="s">
        <v>434</v>
      </c>
      <c r="D150" s="183"/>
      <c r="E150" s="193"/>
      <c r="F150" s="193"/>
    </row>
    <row r="151" spans="2:6" ht="15.75" customHeight="1">
      <c r="B151" s="193" t="str">
        <f>'RELATÓRIO DOS CURSOS PRESENCIAI'!$B$12</f>
        <v>Língua Brasileira de Sinais - LIBRAS Básico - Presencial - MARÇO/2026</v>
      </c>
      <c r="C151" s="193" t="s">
        <v>434</v>
      </c>
      <c r="D151" s="4"/>
      <c r="E151" s="193"/>
      <c r="F151" s="193"/>
    </row>
    <row r="152" spans="2:6" ht="22.5" customHeight="1">
      <c r="B152" s="193" t="str">
        <f>'RELATÓRIO DOS CURSOS PRESENCIAI'!$B$13</f>
        <v>Lidera Recife - Do Conhecimento a Prática - EMLURB - MARÇO/2026</v>
      </c>
      <c r="C152" s="193" t="s">
        <v>434</v>
      </c>
      <c r="D152" s="4"/>
      <c r="E152" s="193"/>
      <c r="F152" s="193"/>
    </row>
    <row r="153" spans="2:6" ht="15.75" customHeight="1">
      <c r="B153" s="193" t="str">
        <f>'RELATÓRIO DOS CURSOS PRESENCIAI'!$B$14</f>
        <v>Técnicas de Comunicação e Oratória: Falando com Impacto e Clareza - Presencial - MARÇO/2026</v>
      </c>
      <c r="C153" s="193" t="s">
        <v>434</v>
      </c>
      <c r="D153" s="4"/>
      <c r="E153" s="193"/>
      <c r="F153" s="193"/>
    </row>
    <row r="154" spans="2:6" ht="15.75" customHeight="1">
      <c r="B154" s="193" t="str">
        <f>'RELATÓRIO DOS CURSOS PRESENCIAI'!$B$15</f>
        <v>Lidera Recife: Do Conhecimento a Prática (SEDEC) - Presencial - MARÇO/2026- Presencial</v>
      </c>
      <c r="C154" s="193" t="s">
        <v>434</v>
      </c>
      <c r="D154" s="4"/>
      <c r="E154" s="193"/>
      <c r="F154" s="193"/>
    </row>
    <row r="155" spans="2:6" ht="15.75" customHeight="1">
      <c r="B155" s="193">
        <f>'RELATÓRIO DOS CURSOS PRESENCIAI'!$B$16</f>
        <v>0</v>
      </c>
      <c r="C155" s="193" t="s">
        <v>434</v>
      </c>
      <c r="D155" s="4"/>
      <c r="E155" s="193"/>
      <c r="F155" s="193"/>
    </row>
    <row r="156" spans="2:6" ht="15.75" customHeight="1">
      <c r="B156" s="193" t="e">
        <f t="shared" ref="B156:B170" si="11">#REF!</f>
        <v>#REF!</v>
      </c>
      <c r="C156" s="193" t="s">
        <v>434</v>
      </c>
      <c r="D156" s="4"/>
      <c r="E156" s="193"/>
      <c r="F156" s="193"/>
    </row>
    <row r="157" spans="2:6" ht="19.5" customHeight="1">
      <c r="B157" s="193" t="e">
        <f t="shared" si="11"/>
        <v>#REF!</v>
      </c>
      <c r="C157" s="193" t="s">
        <v>434</v>
      </c>
      <c r="D157" s="4"/>
      <c r="E157" s="193"/>
      <c r="F157" s="193"/>
    </row>
    <row r="158" spans="2:6" ht="15.75" customHeight="1">
      <c r="B158" s="193" t="e">
        <f t="shared" si="11"/>
        <v>#REF!</v>
      </c>
      <c r="C158" s="193" t="s">
        <v>434</v>
      </c>
      <c r="D158" s="4"/>
      <c r="E158" s="193"/>
      <c r="F158" s="193"/>
    </row>
    <row r="159" spans="2:6" ht="15.75" customHeight="1">
      <c r="B159" s="193" t="e">
        <f t="shared" si="11"/>
        <v>#REF!</v>
      </c>
      <c r="C159" s="193" t="s">
        <v>434</v>
      </c>
      <c r="D159" s="4"/>
      <c r="E159" s="193"/>
      <c r="F159" s="193"/>
    </row>
    <row r="160" spans="2:6" ht="15.75" customHeight="1">
      <c r="B160" s="193" t="e">
        <f t="shared" si="11"/>
        <v>#REF!</v>
      </c>
      <c r="C160" s="193" t="s">
        <v>434</v>
      </c>
      <c r="D160" s="4"/>
      <c r="E160" s="193"/>
      <c r="F160" s="193"/>
    </row>
    <row r="161" spans="2:6" ht="15.75" customHeight="1">
      <c r="B161" s="193" t="e">
        <f t="shared" si="11"/>
        <v>#REF!</v>
      </c>
      <c r="C161" s="193" t="s">
        <v>434</v>
      </c>
      <c r="D161" s="4"/>
      <c r="E161" s="193"/>
      <c r="F161" s="193"/>
    </row>
    <row r="162" spans="2:6" ht="15.75" customHeight="1">
      <c r="B162" s="193" t="e">
        <f t="shared" si="11"/>
        <v>#REF!</v>
      </c>
      <c r="C162" s="193" t="s">
        <v>434</v>
      </c>
      <c r="D162" s="4"/>
      <c r="E162" s="193"/>
      <c r="F162" s="193"/>
    </row>
    <row r="163" spans="2:6" ht="15.75" customHeight="1">
      <c r="B163" s="193" t="e">
        <f t="shared" si="11"/>
        <v>#REF!</v>
      </c>
      <c r="C163" s="193" t="s">
        <v>434</v>
      </c>
      <c r="D163" s="4"/>
      <c r="E163" s="193"/>
      <c r="F163" s="193"/>
    </row>
    <row r="164" spans="2:6" ht="15.75" customHeight="1">
      <c r="B164" s="193" t="e">
        <f t="shared" si="11"/>
        <v>#REF!</v>
      </c>
      <c r="C164" s="193" t="s">
        <v>434</v>
      </c>
      <c r="D164" s="4"/>
      <c r="E164" s="193"/>
      <c r="F164" s="193"/>
    </row>
    <row r="165" spans="2:6" ht="15.75" customHeight="1">
      <c r="B165" s="193" t="e">
        <f t="shared" si="11"/>
        <v>#REF!</v>
      </c>
      <c r="C165" s="193" t="s">
        <v>434</v>
      </c>
      <c r="D165" s="4"/>
      <c r="E165" s="193"/>
      <c r="F165" s="193"/>
    </row>
    <row r="166" spans="2:6" ht="15.75" customHeight="1">
      <c r="B166" s="193" t="e">
        <f t="shared" si="11"/>
        <v>#REF!</v>
      </c>
      <c r="C166" s="193" t="s">
        <v>434</v>
      </c>
      <c r="D166" s="4"/>
      <c r="E166" s="193"/>
      <c r="F166" s="193"/>
    </row>
    <row r="167" spans="2:6" ht="15.75" customHeight="1">
      <c r="B167" s="193" t="e">
        <f t="shared" si="11"/>
        <v>#REF!</v>
      </c>
      <c r="C167" s="193" t="s">
        <v>434</v>
      </c>
      <c r="D167" s="4"/>
      <c r="E167" s="193"/>
      <c r="F167" s="193"/>
    </row>
    <row r="168" spans="2:6" ht="15.75" customHeight="1">
      <c r="B168" s="193" t="e">
        <f t="shared" si="11"/>
        <v>#REF!</v>
      </c>
      <c r="C168" s="193" t="s">
        <v>434</v>
      </c>
      <c r="D168" s="4"/>
      <c r="E168" s="193"/>
      <c r="F168" s="193"/>
    </row>
    <row r="169" spans="2:6" ht="15.75" customHeight="1">
      <c r="B169" s="193" t="e">
        <f t="shared" si="11"/>
        <v>#REF!</v>
      </c>
      <c r="C169" s="193" t="s">
        <v>434</v>
      </c>
      <c r="D169" s="4"/>
      <c r="E169" s="193"/>
      <c r="F169" s="193"/>
    </row>
    <row r="170" spans="2:6" ht="15.75" customHeight="1">
      <c r="B170" s="193" t="e">
        <f t="shared" si="11"/>
        <v>#REF!</v>
      </c>
      <c r="C170" s="193" t="s">
        <v>434</v>
      </c>
      <c r="D170" s="4"/>
      <c r="E170" s="193"/>
      <c r="F170" s="193"/>
    </row>
    <row r="171" spans="2:6" ht="15.75" customHeight="1">
      <c r="B171" s="193"/>
      <c r="C171" s="193"/>
      <c r="D171" s="4"/>
      <c r="E171" s="193"/>
      <c r="F171" s="193"/>
    </row>
    <row r="172" spans="2:6" ht="15.75" customHeight="1">
      <c r="B172" s="193"/>
      <c r="C172" s="193"/>
      <c r="D172" s="4"/>
      <c r="E172" s="193"/>
      <c r="F172" s="193"/>
    </row>
    <row r="173" spans="2:6" ht="15.75" customHeight="1">
      <c r="B173" s="193"/>
      <c r="C173" s="193"/>
      <c r="D173" s="4"/>
      <c r="E173" s="193"/>
      <c r="F173" s="193"/>
    </row>
    <row r="174" spans="2:6" ht="15.75" customHeight="1">
      <c r="B174" s="193"/>
      <c r="C174" s="193"/>
      <c r="D174" s="4"/>
      <c r="E174" s="193"/>
      <c r="F174" s="193"/>
    </row>
    <row r="175" spans="2:6" ht="15.75" customHeight="1">
      <c r="B175" s="193"/>
      <c r="C175" s="193"/>
      <c r="D175" s="4"/>
      <c r="E175" s="193"/>
      <c r="F175" s="193"/>
    </row>
    <row r="176" spans="2:6" ht="15.75" customHeight="1">
      <c r="B176" s="193"/>
      <c r="C176" s="193"/>
      <c r="D176" s="4"/>
      <c r="E176" s="193"/>
      <c r="F176" s="193"/>
    </row>
    <row r="177" spans="2:6" ht="15.75" customHeight="1">
      <c r="B177" s="193"/>
      <c r="C177" s="193"/>
      <c r="D177" s="4"/>
      <c r="E177" s="193"/>
      <c r="F177" s="193"/>
    </row>
    <row r="178" spans="2:6" ht="15.75" customHeight="1">
      <c r="B178" s="193"/>
      <c r="C178" s="193"/>
      <c r="D178" s="4"/>
      <c r="E178" s="193"/>
      <c r="F178" s="193"/>
    </row>
    <row r="179" spans="2:6" ht="15.75" customHeight="1">
      <c r="B179" s="193"/>
      <c r="C179" s="193"/>
      <c r="D179" s="4"/>
      <c r="E179" s="193"/>
      <c r="F179" s="193"/>
    </row>
    <row r="180" spans="2:6" ht="15.75" customHeight="1">
      <c r="B180" s="193"/>
      <c r="C180" s="193"/>
      <c r="D180" s="4"/>
      <c r="E180" s="193"/>
      <c r="F180" s="193"/>
    </row>
    <row r="181" spans="2:6" ht="15.75" customHeight="1">
      <c r="B181" s="193"/>
      <c r="C181" s="193"/>
      <c r="D181" s="4"/>
      <c r="E181" s="193"/>
      <c r="F181" s="193"/>
    </row>
    <row r="182" spans="2:6" ht="15.75" customHeight="1">
      <c r="B182" s="193"/>
      <c r="C182" s="193"/>
      <c r="D182" s="4"/>
      <c r="E182" s="193"/>
      <c r="F182" s="193"/>
    </row>
    <row r="183" spans="2:6" ht="15.75" customHeight="1">
      <c r="B183" s="193"/>
      <c r="C183" s="193"/>
      <c r="D183" s="4"/>
      <c r="E183" s="193"/>
      <c r="F183" s="193"/>
    </row>
    <row r="184" spans="2:6" ht="15.75" customHeight="1">
      <c r="B184" s="193"/>
      <c r="C184" s="193"/>
      <c r="D184" s="4"/>
      <c r="E184" s="193"/>
      <c r="F184" s="193"/>
    </row>
    <row r="185" spans="2:6" ht="15.75" customHeight="1">
      <c r="B185" s="193"/>
      <c r="C185" s="193"/>
      <c r="D185" s="4"/>
      <c r="E185" s="193"/>
      <c r="F185" s="193"/>
    </row>
    <row r="186" spans="2:6" ht="15.75" customHeight="1">
      <c r="B186" s="193"/>
      <c r="C186" s="193"/>
      <c r="D186" s="4"/>
      <c r="E186" s="193"/>
      <c r="F186" s="193"/>
    </row>
    <row r="187" spans="2:6" ht="15.75" customHeight="1">
      <c r="B187" s="193"/>
      <c r="C187" s="193"/>
      <c r="D187" s="4"/>
      <c r="E187" s="193"/>
      <c r="F187" s="193"/>
    </row>
    <row r="188" spans="2:6" ht="15.75" customHeight="1">
      <c r="B188" s="193"/>
      <c r="C188" s="193"/>
      <c r="D188" s="4"/>
      <c r="E188" s="193"/>
      <c r="F188" s="193"/>
    </row>
    <row r="189" spans="2:6" ht="15.75" customHeight="1">
      <c r="B189" s="4"/>
      <c r="C189" s="4"/>
      <c r="D189" s="4"/>
    </row>
    <row r="190" spans="2:6" ht="15.75" customHeight="1">
      <c r="B190" s="4"/>
      <c r="C190" s="4"/>
      <c r="D190" s="4"/>
    </row>
    <row r="191" spans="2:6" ht="15.75" customHeight="1">
      <c r="B191" s="4"/>
      <c r="C191" s="4"/>
      <c r="D191" s="4"/>
    </row>
    <row r="192" spans="2:6" ht="15.75" customHeight="1">
      <c r="B192" s="4"/>
      <c r="C192" s="4"/>
      <c r="D192" s="4"/>
    </row>
    <row r="193" spans="2:4" ht="15.75" customHeight="1">
      <c r="B193" s="4"/>
      <c r="C193" s="4"/>
      <c r="D193" s="4"/>
    </row>
    <row r="194" spans="2:4" ht="15.75" customHeight="1">
      <c r="B194" s="4"/>
      <c r="C194" s="4"/>
      <c r="D194" s="4"/>
    </row>
    <row r="195" spans="2:4" ht="15.75" customHeight="1">
      <c r="B195" s="4"/>
      <c r="C195" s="4"/>
      <c r="D195" s="4"/>
    </row>
    <row r="196" spans="2:4" ht="15.75" customHeight="1">
      <c r="B196" s="4"/>
      <c r="C196" s="4"/>
      <c r="D196" s="4"/>
    </row>
    <row r="197" spans="2:4" ht="15.75" customHeight="1">
      <c r="B197" s="4"/>
      <c r="C197" s="4"/>
      <c r="D197" s="4"/>
    </row>
    <row r="198" spans="2:4" ht="15.75" customHeight="1">
      <c r="B198" s="4"/>
      <c r="C198" s="4"/>
      <c r="D198" s="4"/>
    </row>
    <row r="199" spans="2:4" ht="15.75" customHeight="1">
      <c r="B199" s="4"/>
      <c r="C199" s="4"/>
      <c r="D199" s="4"/>
    </row>
    <row r="200" spans="2:4" ht="15.75" customHeight="1">
      <c r="B200" s="4"/>
      <c r="C200" s="4"/>
      <c r="D200" s="4"/>
    </row>
    <row r="201" spans="2:4" ht="15.75" customHeight="1">
      <c r="B201" s="4"/>
      <c r="C201" s="4"/>
      <c r="D201" s="4"/>
    </row>
    <row r="202" spans="2:4" ht="15.75" customHeight="1">
      <c r="B202" s="4"/>
      <c r="C202" s="4"/>
      <c r="D202" s="4"/>
    </row>
    <row r="203" spans="2:4" ht="15.75" customHeight="1">
      <c r="B203" s="4"/>
      <c r="C203" s="4"/>
      <c r="D203" s="4"/>
    </row>
    <row r="204" spans="2:4" ht="15.75" customHeight="1">
      <c r="B204" s="4"/>
      <c r="C204" s="4"/>
      <c r="D204" s="4"/>
    </row>
    <row r="205" spans="2:4" ht="15.75" customHeight="1">
      <c r="B205" s="4"/>
      <c r="C205" s="4"/>
      <c r="D205" s="4"/>
    </row>
    <row r="206" spans="2:4" ht="15.75" customHeight="1">
      <c r="B206" s="4"/>
      <c r="C206" s="4"/>
      <c r="D206" s="4"/>
    </row>
    <row r="207" spans="2:4" ht="15.75" customHeight="1">
      <c r="D207" s="4"/>
    </row>
    <row r="208" spans="2:4" ht="15.75" customHeight="1">
      <c r="D208" s="4"/>
    </row>
    <row r="209" spans="2:5" ht="15.75" customHeight="1">
      <c r="D209" s="4"/>
    </row>
    <row r="210" spans="2:5" ht="15.75" customHeight="1">
      <c r="D210" s="4"/>
    </row>
    <row r="211" spans="2:5" ht="15.75" customHeight="1">
      <c r="D211" s="4"/>
    </row>
    <row r="212" spans="2:5" ht="15.75" customHeight="1">
      <c r="D212" s="4"/>
    </row>
    <row r="213" spans="2:5" ht="15.75" customHeight="1"/>
    <row r="214" spans="2:5" ht="15.75" customHeight="1"/>
    <row r="215" spans="2:5" ht="15.75" customHeight="1"/>
    <row r="216" spans="2:5" ht="15.75" customHeight="1"/>
    <row r="217" spans="2:5" ht="15.75" customHeight="1"/>
    <row r="218" spans="2:5" ht="15.75" customHeight="1"/>
    <row r="219" spans="2:5" ht="15.75" customHeight="1">
      <c r="B219" s="247" t="s">
        <v>424</v>
      </c>
      <c r="C219" s="247" t="s">
        <v>425</v>
      </c>
      <c r="D219" s="247"/>
      <c r="E219" s="247" t="s">
        <v>426</v>
      </c>
    </row>
    <row r="220" spans="2:5" ht="15.75" customHeight="1">
      <c r="B220" s="248" t="s">
        <v>427</v>
      </c>
      <c r="C220" s="248">
        <v>11</v>
      </c>
      <c r="D220" s="248"/>
      <c r="E220" s="248">
        <v>11</v>
      </c>
    </row>
    <row r="221" spans="2:5" ht="15.75" customHeight="1">
      <c r="B221" s="248" t="s">
        <v>428</v>
      </c>
      <c r="C221" s="248">
        <v>2</v>
      </c>
      <c r="D221" s="248"/>
      <c r="E221" s="248">
        <v>2</v>
      </c>
    </row>
    <row r="222" spans="2:5" ht="15.75" customHeight="1">
      <c r="B222" s="248" t="s">
        <v>429</v>
      </c>
      <c r="C222" s="248">
        <v>1</v>
      </c>
      <c r="D222" s="248"/>
      <c r="E222" s="248">
        <v>1</v>
      </c>
    </row>
    <row r="223" spans="2:5" ht="15.75" customHeight="1">
      <c r="B223" s="248" t="s">
        <v>430</v>
      </c>
      <c r="C223" s="248">
        <v>1</v>
      </c>
      <c r="D223" s="248"/>
      <c r="E223" s="248">
        <v>1</v>
      </c>
    </row>
    <row r="224" spans="2:5" ht="15.75" customHeight="1">
      <c r="B224" s="249" t="s">
        <v>431</v>
      </c>
      <c r="C224" s="248">
        <v>1</v>
      </c>
      <c r="D224" s="248"/>
      <c r="E224" s="248">
        <v>1</v>
      </c>
    </row>
    <row r="225" spans="2:7" ht="15.75" customHeight="1">
      <c r="B225" s="248"/>
      <c r="C225" s="248"/>
      <c r="D225" s="248"/>
      <c r="E225" s="248"/>
    </row>
    <row r="226" spans="2:7" ht="15.75" customHeight="1">
      <c r="B226" s="248"/>
      <c r="C226" s="248"/>
      <c r="D226" s="248"/>
      <c r="E226" s="248"/>
    </row>
    <row r="227" spans="2:7" ht="15.75" customHeight="1">
      <c r="B227" s="248"/>
      <c r="C227" s="248"/>
      <c r="D227" s="248"/>
      <c r="E227" s="248"/>
    </row>
    <row r="228" spans="2:7" ht="15.75" customHeight="1">
      <c r="B228" s="248"/>
      <c r="C228" s="248"/>
      <c r="D228" s="248"/>
      <c r="E228" s="248"/>
    </row>
    <row r="229" spans="2:7" ht="15.75" customHeight="1">
      <c r="B229" s="248"/>
      <c r="C229" s="250"/>
      <c r="D229" s="250"/>
      <c r="E229" s="250"/>
    </row>
    <row r="230" spans="2:7" ht="15.75" customHeight="1">
      <c r="B230" s="248"/>
      <c r="C230" s="248"/>
      <c r="D230" s="248"/>
      <c r="E230" s="248"/>
      <c r="F230" s="251" t="s">
        <v>134</v>
      </c>
      <c r="G230" s="251" t="s">
        <v>432</v>
      </c>
    </row>
    <row r="231" spans="2:7" ht="15.75" customHeight="1">
      <c r="B231" s="251" t="s">
        <v>433</v>
      </c>
      <c r="C231" s="251">
        <f>SUM(C220:C230)</f>
        <v>16</v>
      </c>
      <c r="D231" s="251"/>
      <c r="E231" s="251">
        <f>SUM(E220:E230)</f>
        <v>16</v>
      </c>
      <c r="F231" s="252">
        <f>C231-E231</f>
        <v>0</v>
      </c>
      <c r="G231" s="253">
        <f>E231/C231-1</f>
        <v>0</v>
      </c>
    </row>
    <row r="232" spans="2:7" ht="15.75" customHeight="1"/>
    <row r="233" spans="2:7" ht="15.75" customHeight="1"/>
    <row r="234" spans="2:7" ht="15.75" customHeight="1"/>
    <row r="235" spans="2:7" ht="15.75" customHeight="1"/>
    <row r="236" spans="2:7" ht="15.75" customHeight="1"/>
    <row r="237" spans="2:7" ht="15.75" customHeight="1"/>
    <row r="238" spans="2:7" ht="15.75" customHeight="1"/>
    <row r="239" spans="2:7" ht="15.75" customHeight="1"/>
    <row r="240" spans="2:7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  <row r="1020" ht="15.75" customHeight="1"/>
    <row r="1021" ht="15.75" customHeight="1"/>
    <row r="1022" ht="15.75" customHeight="1"/>
    <row r="1023" ht="15.75" customHeight="1"/>
    <row r="1024" ht="15.75" customHeight="1"/>
    <row r="1025" ht="15.75" customHeight="1"/>
    <row r="1026" ht="15.75" customHeight="1"/>
    <row r="1027" ht="15.75" customHeight="1"/>
    <row r="1028" ht="15.75" customHeight="1"/>
    <row r="1029" ht="15.75" customHeight="1"/>
    <row r="1030" ht="15.75" customHeight="1"/>
    <row r="1031" ht="15.75" customHeight="1"/>
    <row r="1032" ht="15.75" customHeight="1"/>
    <row r="1033" ht="15.75" customHeight="1"/>
    <row r="1034" ht="15.75" customHeight="1"/>
    <row r="1035" ht="15.75" customHeight="1"/>
    <row r="1036" ht="15.75" customHeight="1"/>
    <row r="1037" ht="15.75" customHeight="1"/>
    <row r="1038" ht="15.75" customHeight="1"/>
    <row r="1039" ht="15.75" customHeight="1"/>
    <row r="1040" ht="15.75" customHeight="1"/>
    <row r="1041" ht="15.75" customHeight="1"/>
    <row r="1042" ht="15.75" customHeight="1"/>
    <row r="1043" ht="15.75" customHeight="1"/>
    <row r="1044" ht="15.75" customHeight="1"/>
    <row r="1045" ht="15.75" customHeight="1"/>
    <row r="1046" ht="15.75" customHeight="1"/>
    <row r="1047" ht="15.75" customHeight="1"/>
    <row r="1048" ht="15.75" customHeight="1"/>
    <row r="1049" ht="15.75" customHeight="1"/>
    <row r="1050" ht="15.75" customHeight="1"/>
    <row r="1051" ht="15.75" customHeight="1"/>
    <row r="1052" ht="15.75" customHeight="1"/>
    <row r="1053" ht="15.75" customHeight="1"/>
    <row r="1054" ht="15.75" customHeight="1"/>
    <row r="1055" ht="15.75" customHeight="1"/>
    <row r="1056" ht="15.75" customHeight="1"/>
    <row r="1057" ht="15.75" customHeight="1"/>
    <row r="1058" ht="15.75" customHeight="1"/>
    <row r="1059" ht="15.75" customHeight="1"/>
    <row r="1060" ht="15.75" customHeight="1"/>
    <row r="1061" ht="15.75" customHeight="1"/>
    <row r="1062" ht="15.75" customHeight="1"/>
    <row r="1063" ht="15.75" customHeight="1"/>
    <row r="1064" ht="15.75" customHeight="1"/>
    <row r="1065" ht="15.75" customHeight="1"/>
    <row r="1066" ht="15.75" customHeight="1"/>
    <row r="1067" ht="15.75" customHeight="1"/>
    <row r="1068" ht="15.75" customHeight="1"/>
    <row r="1069" ht="15.75" customHeight="1"/>
    <row r="1070" ht="15.75" customHeight="1"/>
    <row r="1071" ht="15.75" customHeight="1"/>
    <row r="1072" ht="15.75" customHeight="1"/>
    <row r="1073" ht="15.75" customHeight="1"/>
    <row r="1074" ht="15.75" customHeight="1"/>
    <row r="1075" ht="15.75" customHeight="1"/>
    <row r="1076" ht="15.75" customHeight="1"/>
    <row r="1077" ht="15.75" customHeight="1"/>
    <row r="1078" ht="15.75" customHeight="1"/>
    <row r="1079" ht="15.75" customHeight="1"/>
    <row r="1080" ht="15.75" customHeight="1"/>
    <row r="1081" ht="15.75" customHeight="1"/>
    <row r="1082" ht="15.75" customHeight="1"/>
    <row r="1083" ht="15.75" customHeight="1"/>
    <row r="1084" ht="15.75" customHeight="1"/>
    <row r="1085" ht="15.75" customHeight="1"/>
    <row r="1086" ht="15.75" customHeight="1"/>
    <row r="1087" ht="15.75" customHeight="1"/>
    <row r="1088" ht="15.75" customHeight="1"/>
    <row r="1089" ht="15.75" customHeight="1"/>
    <row r="1090" ht="15.75" customHeight="1"/>
    <row r="1091" ht="15.75" customHeight="1"/>
    <row r="1092" ht="15.75" customHeight="1"/>
    <row r="1093" ht="15.75" customHeight="1"/>
    <row r="1094" ht="15.75" customHeight="1"/>
    <row r="1095" ht="15.75" customHeight="1"/>
    <row r="1096" ht="15.75" customHeight="1"/>
    <row r="1097" ht="15.75" customHeight="1"/>
    <row r="1098" ht="15.75" customHeight="1"/>
    <row r="1099" ht="15.75" customHeight="1"/>
    <row r="1100" ht="15.75" customHeight="1"/>
    <row r="1101" ht="15.75" customHeight="1"/>
    <row r="1102" ht="15.75" customHeight="1"/>
    <row r="1103" ht="15.75" customHeight="1"/>
    <row r="1104" ht="15.75" customHeight="1"/>
    <row r="1105" ht="15.75" customHeight="1"/>
    <row r="1106" ht="15.75" customHeight="1"/>
    <row r="1107" ht="15.75" customHeight="1"/>
    <row r="1108" ht="15.75" customHeight="1"/>
    <row r="1109" ht="15.75" customHeight="1"/>
    <row r="1110" ht="15.75" customHeight="1"/>
    <row r="1111" ht="15.75" customHeight="1"/>
    <row r="1112" ht="15.75" customHeight="1"/>
    <row r="1113" ht="15.75" customHeight="1"/>
    <row r="1114" ht="15.75" customHeight="1"/>
    <row r="1115" ht="15.75" customHeight="1"/>
    <row r="1116" ht="15.75" customHeight="1"/>
    <row r="1117" ht="15.75" customHeight="1"/>
    <row r="1118" ht="15.75" customHeight="1"/>
  </sheetData>
  <mergeCells count="8">
    <mergeCell ref="B59:F59"/>
    <mergeCell ref="B105:F105"/>
    <mergeCell ref="B148:F148"/>
    <mergeCell ref="A1:M1"/>
    <mergeCell ref="A2:M2"/>
    <mergeCell ref="A3:M3"/>
    <mergeCell ref="A5:J5"/>
    <mergeCell ref="B8:F8"/>
  </mergeCells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6</vt:i4>
      </vt:variant>
    </vt:vector>
  </HeadingPairs>
  <TitlesOfParts>
    <vt:vector size="12" baseType="lpstr">
      <vt:lpstr>RELATÓRIO DOS CURSOS PRESENCIAI</vt:lpstr>
      <vt:lpstr>RELATÓRIO DOS CURSOS EADAO VIVO</vt:lpstr>
      <vt:lpstr>TOTAL INVESTIDO - CURSOS PRESEN</vt:lpstr>
      <vt:lpstr>RELATÓRIO FINAL</vt:lpstr>
      <vt:lpstr>Cópia de TOTAL INVESTIDO - CURS</vt:lpstr>
      <vt:lpstr>RASCUNHO - RELATÓRIO FINAL</vt:lpstr>
      <vt:lpstr>'Cópia de TOTAL INVESTIDO - CURS'!Print_Area</vt:lpstr>
      <vt:lpstr>'RASCUNHO - RELATÓRIO FINAL'!Print_Area</vt:lpstr>
      <vt:lpstr>'RELATÓRIO DOS CURSOS EADAO VIVO'!Print_Area</vt:lpstr>
      <vt:lpstr>'RELATÓRIO DOS CURSOS PRESENCIAI'!Print_Area</vt:lpstr>
      <vt:lpstr>'RELATÓRIO FINAL'!Print_Area</vt:lpstr>
      <vt:lpstr>'TOTAL INVESTIDO - CURSOS PRESEN'!Print_Area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 de Brito Siqueira</dc:creator>
  <cp:lastModifiedBy>Rafael Siqueira</cp:lastModifiedBy>
  <dcterms:created xsi:type="dcterms:W3CDTF">2026-07-21T17:26:02Z</dcterms:created>
  <dcterms:modified xsi:type="dcterms:W3CDTF">2026-07-21T17:26:02Z</dcterms:modified>
</cp:coreProperties>
</file>